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\УП\"/>
    </mc:Choice>
  </mc:AlternateContent>
  <xr:revisionPtr revIDLastSave="0" documentId="13_ncr:1_{2611FAC2-991D-4C09-9B6A-282340C9AA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52" i="1"/>
  <c r="H57" i="1"/>
  <c r="H61" i="1"/>
  <c r="P31" i="1"/>
  <c r="Q31" i="1"/>
  <c r="N11" i="1"/>
  <c r="S31" i="1" l="1"/>
  <c r="O31" i="1"/>
  <c r="M31" i="1"/>
  <c r="L31" i="1"/>
  <c r="M26" i="1"/>
  <c r="L26" i="1"/>
  <c r="H26" i="1"/>
  <c r="F26" i="1"/>
  <c r="F52" i="1" l="1"/>
  <c r="S61" i="1"/>
  <c r="Q61" i="1"/>
  <c r="P61" i="1"/>
  <c r="O61" i="1"/>
  <c r="M61" i="1"/>
  <c r="L61" i="1"/>
  <c r="K61" i="1"/>
  <c r="J61" i="1"/>
  <c r="G61" i="1"/>
  <c r="F61" i="1"/>
  <c r="F46" i="1" l="1"/>
  <c r="H46" i="1"/>
  <c r="F11" i="1"/>
  <c r="F22" i="1"/>
  <c r="F10" i="1" s="1"/>
  <c r="G38" i="1"/>
  <c r="F38" i="1"/>
  <c r="G47" i="1"/>
  <c r="F47" i="1"/>
  <c r="M52" i="1"/>
  <c r="L52" i="1"/>
  <c r="K52" i="1"/>
  <c r="J52" i="1"/>
  <c r="G52" i="1"/>
  <c r="G46" i="1" s="1"/>
  <c r="P57" i="1"/>
  <c r="O57" i="1"/>
  <c r="M57" i="1"/>
  <c r="L57" i="1"/>
  <c r="K57" i="1"/>
  <c r="J57" i="1"/>
  <c r="G57" i="1"/>
  <c r="F57" i="1"/>
  <c r="S52" i="1" l="1"/>
  <c r="Q52" i="1"/>
  <c r="S47" i="1"/>
  <c r="Q47" i="1"/>
  <c r="M47" i="1"/>
  <c r="M46" i="1" s="1"/>
  <c r="L47" i="1"/>
  <c r="L46" i="1" s="1"/>
  <c r="K47" i="1"/>
  <c r="K46" i="1" s="1"/>
  <c r="J47" i="1"/>
  <c r="J46" i="1" s="1"/>
  <c r="S38" i="1"/>
  <c r="S30" i="1" s="1"/>
  <c r="Q38" i="1"/>
  <c r="Q30" i="1" s="1"/>
  <c r="M38" i="1"/>
  <c r="M30" i="1" s="1"/>
  <c r="L38" i="1"/>
  <c r="L30" i="1" s="1"/>
  <c r="K38" i="1"/>
  <c r="M77" i="1" l="1"/>
  <c r="P52" i="1"/>
  <c r="O52" i="1"/>
  <c r="S57" i="1"/>
  <c r="S46" i="1" s="1"/>
  <c r="Q57" i="1"/>
  <c r="P47" i="1"/>
  <c r="O47" i="1"/>
  <c r="O46" i="1" s="1"/>
  <c r="M22" i="1"/>
  <c r="M10" i="1" s="1"/>
  <c r="P38" i="1"/>
  <c r="P30" i="1" s="1"/>
  <c r="O38" i="1"/>
  <c r="O30" i="1" s="1"/>
  <c r="J38" i="1"/>
  <c r="H38" i="1"/>
  <c r="Q26" i="1"/>
  <c r="S26" i="1"/>
  <c r="P26" i="1"/>
  <c r="O26" i="1"/>
  <c r="J26" i="1"/>
  <c r="Q22" i="1"/>
  <c r="S22" i="1"/>
  <c r="P22" i="1"/>
  <c r="O22" i="1"/>
  <c r="L22" i="1"/>
  <c r="J22" i="1"/>
  <c r="H22" i="1"/>
  <c r="Q11" i="1"/>
  <c r="Q10" i="1" s="1"/>
  <c r="S11" i="1"/>
  <c r="S10" i="1" s="1"/>
  <c r="P11" i="1"/>
  <c r="L11" i="1"/>
  <c r="G11" i="1"/>
  <c r="J11" i="1"/>
  <c r="H11" i="1"/>
  <c r="J10" i="1" l="1"/>
  <c r="S70" i="1"/>
  <c r="P46" i="1"/>
  <c r="P10" i="1"/>
  <c r="Q46" i="1"/>
  <c r="Q70" i="1" s="1"/>
  <c r="L10" i="1"/>
  <c r="L70" i="1" s="1"/>
  <c r="N70" i="1"/>
  <c r="M70" i="1"/>
  <c r="F31" i="1"/>
  <c r="G31" i="1"/>
  <c r="J31" i="1"/>
  <c r="H31" i="1"/>
  <c r="H30" i="1" s="1"/>
  <c r="P70" i="1" l="1"/>
  <c r="F30" i="1"/>
  <c r="F70" i="1" s="1"/>
  <c r="H10" i="1"/>
  <c r="H70" i="1" s="1"/>
  <c r="G10" i="1" l="1"/>
  <c r="G70" i="1" s="1"/>
  <c r="O11" i="1"/>
  <c r="O10" i="1" s="1"/>
  <c r="O70" i="1" s="1"/>
</calcChain>
</file>

<file path=xl/sharedStrings.xml><?xml version="1.0" encoding="utf-8"?>
<sst xmlns="http://schemas.openxmlformats.org/spreadsheetml/2006/main" count="156" uniqueCount="147">
  <si>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</si>
  <si>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</si>
  <si>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</si>
  <si>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Учебная нагрузка обучающихся (час.)</t>
  </si>
  <si>
    <r>
      <t xml:space="preserve">Распределение обязательной учебной нагрузки </t>
    </r>
    <r>
      <rPr>
        <sz val="10"/>
        <rFont val="Times New Roman"/>
        <family val="1"/>
        <charset val="204"/>
      </rPr>
      <t xml:space="preserve">(включая обязательную аудиторную нагрузку и все виды практики в составе профессиональных модулей) </t>
    </r>
    <r>
      <rPr>
        <b/>
        <sz val="10"/>
        <rFont val="Times New Roman"/>
        <family val="1"/>
        <charset val="204"/>
      </rPr>
      <t>по курсам и семестрам (час. в семестр )</t>
    </r>
  </si>
  <si>
    <t>Э</t>
  </si>
  <si>
    <t>З</t>
  </si>
  <si>
    <t>ДЗ</t>
  </si>
  <si>
    <t>максимальная</t>
  </si>
  <si>
    <t xml:space="preserve">самостоятельная учебная работа </t>
  </si>
  <si>
    <t>обязательная</t>
  </si>
  <si>
    <t>I курс</t>
  </si>
  <si>
    <t xml:space="preserve">II курс </t>
  </si>
  <si>
    <t>III курс</t>
  </si>
  <si>
    <t>всего занятий</t>
  </si>
  <si>
    <t>в т. ч. ЛПЗ</t>
  </si>
  <si>
    <t>1 сем</t>
  </si>
  <si>
    <t xml:space="preserve">17нед </t>
  </si>
  <si>
    <t>2 сем</t>
  </si>
  <si>
    <t>23нед</t>
  </si>
  <si>
    <t>3 сем</t>
  </si>
  <si>
    <t>17нед</t>
  </si>
  <si>
    <t>4 сем</t>
  </si>
  <si>
    <t>22нед</t>
  </si>
  <si>
    <t>5 сем</t>
  </si>
  <si>
    <t>17 нед</t>
  </si>
  <si>
    <t>6сем</t>
  </si>
  <si>
    <t>нед</t>
  </si>
  <si>
    <t xml:space="preserve">О.00 </t>
  </si>
  <si>
    <t>Общеобразовательный учебный  цикл</t>
  </si>
  <si>
    <t>Базовые дисциплины</t>
  </si>
  <si>
    <t>Иностранный язык</t>
  </si>
  <si>
    <t>История</t>
  </si>
  <si>
    <t>Физическая культура</t>
  </si>
  <si>
    <t xml:space="preserve">Обществознание </t>
  </si>
  <si>
    <t>География</t>
  </si>
  <si>
    <t>ОДП.00</t>
  </si>
  <si>
    <t>Профильные дисциплины</t>
  </si>
  <si>
    <t>Дополнительные</t>
  </si>
  <si>
    <t>ОП.01</t>
  </si>
  <si>
    <t>ОП.02</t>
  </si>
  <si>
    <t>ОП.03</t>
  </si>
  <si>
    <t>ОП.04</t>
  </si>
  <si>
    <t>ОП.05</t>
  </si>
  <si>
    <t>ОП.06</t>
  </si>
  <si>
    <t>Безопасность жизнедеятельности</t>
  </si>
  <si>
    <t>ПМ.00</t>
  </si>
  <si>
    <t>ПМ.01</t>
  </si>
  <si>
    <t>МДК.01.01</t>
  </si>
  <si>
    <t xml:space="preserve">УП.01 </t>
  </si>
  <si>
    <t xml:space="preserve">ПП.01 </t>
  </si>
  <si>
    <t>ПМ.02</t>
  </si>
  <si>
    <t>МДК.02.01</t>
  </si>
  <si>
    <t>МДК.02.02</t>
  </si>
  <si>
    <t>УП.02</t>
  </si>
  <si>
    <t>ПП.02</t>
  </si>
  <si>
    <t>ПМ.03</t>
  </si>
  <si>
    <t>МДК.03.01</t>
  </si>
  <si>
    <t>УП.03</t>
  </si>
  <si>
    <t>ПП.03</t>
  </si>
  <si>
    <t>ПМ.04</t>
  </si>
  <si>
    <t>МДК.04.01</t>
  </si>
  <si>
    <t>МДК.05.01</t>
  </si>
  <si>
    <t>Всего</t>
  </si>
  <si>
    <t>ГИА</t>
  </si>
  <si>
    <t>Государственная итоговая  аттестация</t>
  </si>
  <si>
    <r>
      <t>Консультации</t>
    </r>
    <r>
      <rPr>
        <sz val="10"/>
        <rFont val="Times New Roman"/>
        <family val="1"/>
        <charset val="204"/>
      </rPr>
      <t xml:space="preserve"> на учебную группу из расчета по 4 часа в год  на одного обучающегося.</t>
    </r>
  </si>
  <si>
    <t>Индивидуальный проект</t>
  </si>
  <si>
    <t>Выполнение индивидуального проекта за счёт СРС в количестве 100 часов.</t>
  </si>
  <si>
    <t>Защита индивидуального проекта по окончании курса учебных дисциплин общеобразовательного цикла.</t>
  </si>
  <si>
    <t>Государственная итоговая аттестация:</t>
  </si>
  <si>
    <t>Выпускная квалификационная работа</t>
  </si>
  <si>
    <t>дисциплин и МДК</t>
  </si>
  <si>
    <t>учебной практики</t>
  </si>
  <si>
    <t>производственной практики</t>
  </si>
  <si>
    <t>экзаменов</t>
  </si>
  <si>
    <t>диф. зачетов</t>
  </si>
  <si>
    <t>зачетов</t>
  </si>
  <si>
    <t>курсовое проектирование</t>
  </si>
  <si>
    <t xml:space="preserve"> Литература</t>
  </si>
  <si>
    <t>55</t>
  </si>
  <si>
    <t xml:space="preserve">Физика </t>
  </si>
  <si>
    <t xml:space="preserve">Психология личности </t>
  </si>
  <si>
    <t xml:space="preserve">Химия  </t>
  </si>
  <si>
    <t xml:space="preserve">СГ.00 Социально-гуманитарный цикл </t>
  </si>
  <si>
    <t>СГ.01</t>
  </si>
  <si>
    <t>СГ.02</t>
  </si>
  <si>
    <t>СГ.03</t>
  </si>
  <si>
    <t>СГ.04</t>
  </si>
  <si>
    <t>СГ.05</t>
  </si>
  <si>
    <t>СГ.06</t>
  </si>
  <si>
    <t>История России</t>
  </si>
  <si>
    <t>Иностранный язык в профессиональной деятельности</t>
  </si>
  <si>
    <t xml:space="preserve">Основы финансовой грамотности </t>
  </si>
  <si>
    <t>ОП.00 Общепрофессиональный цикл</t>
  </si>
  <si>
    <t xml:space="preserve">Материаловедение </t>
  </si>
  <si>
    <t>Спецрисунок и художественная графика</t>
  </si>
  <si>
    <t>Прикладные компьютерные программы в профессиональной деятельности</t>
  </si>
  <si>
    <t>Художественное проектирование швейных изделий</t>
  </si>
  <si>
    <t>Основы художественного проектирования швейных изделий</t>
  </si>
  <si>
    <t>МДК.01.02</t>
  </si>
  <si>
    <t>Макетирование швейных изделий</t>
  </si>
  <si>
    <t xml:space="preserve">Учебная практика </t>
  </si>
  <si>
    <t xml:space="preserve">Производственная практика </t>
  </si>
  <si>
    <t>Конструирование и моделирование швейных изделий</t>
  </si>
  <si>
    <t>Теоретические основы конструирования швейных изделий</t>
  </si>
  <si>
    <t>Использование САПР для конструирования и моделирования швейных изделий</t>
  </si>
  <si>
    <t>Разработка технологических процессов производства швейных изделий</t>
  </si>
  <si>
    <t>Проектирование технологических процессов швейного производства</t>
  </si>
  <si>
    <t>ОП.07</t>
  </si>
  <si>
    <t>История стилей в костюме</t>
  </si>
  <si>
    <t xml:space="preserve">Биология </t>
  </si>
  <si>
    <t>Метрология, стандартизация и сертификация</t>
  </si>
  <si>
    <t>Экологические основы природопользования</t>
  </si>
  <si>
    <t>Технология пошива национальной одежды</t>
  </si>
  <si>
    <t>Технология изготовления изделий по индивидуальным заказам</t>
  </si>
  <si>
    <t>УП.04</t>
  </si>
  <si>
    <t>ПП.04</t>
  </si>
  <si>
    <t xml:space="preserve">Преддипломная практика </t>
  </si>
  <si>
    <t>6 нед.</t>
  </si>
  <si>
    <t>Математика 234=146+76+12</t>
  </si>
  <si>
    <t>Информатика 100=24+6+70</t>
  </si>
  <si>
    <t>Профессиональные модули</t>
  </si>
  <si>
    <t>Обязательная часть образовательной программы. Блок СПО</t>
  </si>
  <si>
    <t>3,4,5</t>
  </si>
  <si>
    <t>Промежуточная аттестация</t>
  </si>
  <si>
    <r>
      <rPr>
        <u/>
        <sz val="10"/>
        <rFont val="Times New Roman"/>
        <family val="1"/>
        <charset val="204"/>
      </rPr>
      <t xml:space="preserve">Родной язык </t>
    </r>
    <r>
      <rPr>
        <sz val="10"/>
        <rFont val="Times New Roman"/>
        <family val="1"/>
        <charset val="204"/>
      </rPr>
      <t>/ Родная литература</t>
    </r>
  </si>
  <si>
    <t>Охрана труда</t>
  </si>
  <si>
    <t xml:space="preserve">Черчение и инженерная графика </t>
  </si>
  <si>
    <t>ПМ 04. Выполнение работ по профессии "Оператор швейного оборудования"</t>
  </si>
  <si>
    <t>Русский язык    114=52+50лпз+12(6/6)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</si>
  <si>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</si>
  <si>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</si>
  <si>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</si>
  <si>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</si>
  <si>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</si>
  <si>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</si>
  <si>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</si>
  <si>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</si>
  <si>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</si>
  <si>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</si>
  <si>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</si>
  <si>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ОУП.12</t>
  </si>
  <si>
    <t>ОУП.13</t>
  </si>
  <si>
    <t>ОУП.14</t>
  </si>
  <si>
    <t>ОУП.15</t>
  </si>
  <si>
    <t>Основы безопасности и защиты Родины                         76=42+28+6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</si>
</sst>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35">
    <xf numFmtId="0" fontId="0" fillId="0" borderId="0" xfId="0"/>
    <xf numFmtId="0" fontId="3" fillId="2" borderId="7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vertical="top" wrapText="1" indent="1"/>
    </xf>
    <xf numFmtId="0" fontId="4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vertical="top" wrapText="1" indent="1"/>
    </xf>
    <xf numFmtId="0" fontId="0" fillId="2" borderId="8" xfId="0" applyFill="1" applyBorder="1" applyAlignment="1">
      <alignment vertical="top" wrapText="1" indent="1"/>
    </xf>
    <xf numFmtId="0" fontId="0" fillId="2" borderId="4" xfId="0" applyFill="1" applyBorder="1" applyAlignment="1">
      <alignment vertical="top" wrapText="1" indent="1"/>
    </xf>
    <xf numFmtId="0" fontId="3" fillId="2" borderId="4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2" borderId="8" xfId="0" applyFont="1" applyFill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0" fontId="4" fillId="2" borderId="4" xfId="0" applyFont="1" applyFill="1" applyBorder="1" applyAlignment="1">
      <alignment horizontal="left" wrapText="1" indent="1"/>
    </xf>
    <xf numFmtId="0" fontId="4" fillId="2" borderId="8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 indent="1"/>
    </xf>
    <xf numFmtId="0" fontId="4" fillId="2" borderId="8" xfId="0" applyFont="1" applyFill="1" applyBorder="1" applyAlignment="1">
      <alignment horizontal="left" vertical="top" wrapText="1" inden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top" wrapText="1" indent="1"/>
    </xf>
    <xf numFmtId="0" fontId="4" fillId="2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 indent="1"/>
    </xf>
    <xf numFmtId="0" fontId="3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top" wrapText="1" indent="1"/>
    </xf>
    <xf numFmtId="0" fontId="4" fillId="2" borderId="20" xfId="0" applyFont="1" applyFill="1" applyBorder="1" applyAlignment="1">
      <alignment horizontal="left" vertical="top" wrapText="1" indent="1"/>
    </xf>
    <xf numFmtId="0" fontId="4" fillId="2" borderId="21" xfId="0" applyFont="1" applyFill="1" applyBorder="1" applyAlignment="1">
      <alignment horizontal="left" vertical="top" wrapText="1" indent="1"/>
    </xf>
    <xf numFmtId="0" fontId="3" fillId="2" borderId="20" xfId="0" applyFont="1" applyFill="1" applyBorder="1" applyAlignment="1">
      <alignment horizontal="left" wrapText="1" indent="1"/>
    </xf>
    <xf numFmtId="0" fontId="4" fillId="2" borderId="1" xfId="0" applyFont="1" applyFill="1" applyBorder="1" applyAlignment="1">
      <alignment horizontal="left" vertical="top" wrapText="1" indent="1"/>
    </xf>
    <xf numFmtId="0" fontId="0" fillId="0" borderId="12" xfId="0" applyBorder="1"/>
    <xf numFmtId="0" fontId="3" fillId="2" borderId="13" xfId="0" applyFont="1" applyFill="1" applyBorder="1" applyAlignment="1">
      <alignment horizontal="left" wrapText="1" indent="1"/>
    </xf>
    <xf numFmtId="0" fontId="0" fillId="0" borderId="10" xfId="0" applyBorder="1"/>
    <xf numFmtId="0" fontId="1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3" borderId="28" xfId="3" applyFill="1" applyBorder="1" applyAlignment="1">
      <alignment horizontal="center" vertical="center"/>
    </xf>
    <xf numFmtId="0" fontId="6" fillId="3" borderId="29" xfId="3" applyFill="1" applyBorder="1" applyAlignment="1">
      <alignment horizontal="center" vertical="center"/>
    </xf>
    <xf numFmtId="0" fontId="6" fillId="3" borderId="1" xfId="3" applyFill="1" applyBorder="1" applyAlignment="1">
      <alignment horizontal="center" vertical="center"/>
    </xf>
    <xf numFmtId="0" fontId="6" fillId="3" borderId="30" xfId="3" applyFill="1" applyBorder="1" applyAlignment="1">
      <alignment horizontal="center" vertical="center"/>
    </xf>
    <xf numFmtId="0" fontId="6" fillId="3" borderId="1" xfId="3" applyFill="1" applyBorder="1" applyAlignment="1" applyProtection="1">
      <alignment horizontal="center" vertical="center"/>
      <protection locked="0"/>
    </xf>
    <xf numFmtId="0" fontId="6" fillId="3" borderId="27" xfId="3" applyFill="1" applyBorder="1" applyAlignment="1">
      <alignment horizontal="center" vertical="center"/>
    </xf>
    <xf numFmtId="0" fontId="6" fillId="3" borderId="22" xfId="3" applyFill="1" applyBorder="1" applyAlignment="1" applyProtection="1">
      <alignment horizontal="center" vertical="center"/>
      <protection locked="0"/>
    </xf>
    <xf numFmtId="0" fontId="6" fillId="3" borderId="25" xfId="3" applyFill="1" applyBorder="1" applyAlignment="1">
      <alignment horizontal="center" vertical="center"/>
    </xf>
    <xf numFmtId="0" fontId="6" fillId="3" borderId="0" xfId="3" applyFill="1" applyAlignment="1">
      <alignment horizontal="center" vertical="center"/>
    </xf>
    <xf numFmtId="0" fontId="6" fillId="3" borderId="26" xfId="3" applyFill="1" applyBorder="1" applyAlignment="1">
      <alignment horizontal="center" vertical="center"/>
    </xf>
    <xf numFmtId="0" fontId="6" fillId="3" borderId="31" xfId="3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3" borderId="1" xfId="3" applyFill="1" applyBorder="1" applyAlignment="1">
      <alignment horizontal="center" vertical="center" wrapText="1"/>
    </xf>
    <xf numFmtId="0" fontId="6" fillId="3" borderId="25" xfId="3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top" wrapText="1" indent="1"/>
    </xf>
    <xf numFmtId="0" fontId="4" fillId="2" borderId="9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left" vertical="top" wrapText="1" indent="1"/>
    </xf>
    <xf numFmtId="0" fontId="3" fillId="2" borderId="3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left" vertical="top" wrapText="1" indent="1"/>
    </xf>
    <xf numFmtId="0" fontId="3" fillId="2" borderId="1" xfId="0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 indent="1"/>
    </xf>
    <xf numFmtId="0" fontId="3" fillId="4" borderId="8" xfId="0" applyFont="1" applyFill="1" applyBorder="1" applyAlignment="1">
      <alignment horizontal="left" wrapText="1" indent="1"/>
    </xf>
    <xf numFmtId="0" fontId="3" fillId="4" borderId="4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top" wrapText="1" indent="1"/>
    </xf>
    <xf numFmtId="0" fontId="9" fillId="5" borderId="8" xfId="0" applyFont="1" applyFill="1" applyBorder="1" applyAlignment="1">
      <alignment horizontal="left" vertical="top" wrapText="1" inden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top" wrapText="1"/>
    </xf>
    <xf numFmtId="0" fontId="11" fillId="5" borderId="1" xfId="0" applyFont="1" applyFill="1" applyBorder="1" applyAlignment="1">
      <alignment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top" wrapText="1" indent="1"/>
    </xf>
    <xf numFmtId="0" fontId="3" fillId="4" borderId="8" xfId="0" applyFont="1" applyFill="1" applyBorder="1" applyAlignment="1">
      <alignment horizontal="left" vertical="top" wrapText="1" inden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left" vertical="top" wrapText="1" indent="1"/>
    </xf>
    <xf numFmtId="0" fontId="3" fillId="2" borderId="21" xfId="0" applyFont="1" applyFill="1" applyBorder="1" applyAlignment="1">
      <alignment horizontal="left" vertical="top" wrapText="1" indent="1"/>
    </xf>
    <xf numFmtId="0" fontId="3" fillId="2" borderId="25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vertical="center" wrapText="1"/>
    </xf>
    <xf numFmtId="0" fontId="5" fillId="5" borderId="15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 indent="1"/>
    </xf>
    <xf numFmtId="0" fontId="0" fillId="2" borderId="0" xfId="0" applyFill="1"/>
    <xf numFmtId="0" fontId="0" fillId="2" borderId="7" xfId="0" applyFill="1" applyBorder="1"/>
    <xf numFmtId="0" fontId="4" fillId="2" borderId="12" xfId="0" applyFont="1" applyFill="1" applyBorder="1" applyAlignment="1">
      <alignment horizontal="left" vertical="top" wrapText="1" indent="1"/>
    </xf>
    <xf numFmtId="0" fontId="3" fillId="2" borderId="11" xfId="0" applyFont="1" applyFill="1" applyBorder="1" applyAlignment="1">
      <alignment horizontal="center" vertical="top" wrapText="1"/>
    </xf>
    <xf numFmtId="0" fontId="0" fillId="2" borderId="10" xfId="0" applyFill="1" applyBorder="1"/>
    <xf numFmtId="0" fontId="0" fillId="2" borderId="8" xfId="0" applyFill="1" applyBorder="1"/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9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left" vertical="top" wrapText="1" indent="1"/>
    </xf>
    <xf numFmtId="0" fontId="0" fillId="2" borderId="9" xfId="0" applyFill="1" applyBorder="1"/>
    <xf numFmtId="0" fontId="0" fillId="2" borderId="6" xfId="0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3" xfId="0" applyFont="1" applyFill="1" applyBorder="1" applyAlignment="1">
      <alignment horizontal="center" textRotation="90" wrapText="1"/>
    </xf>
    <xf numFmtId="0" fontId="3" fillId="2" borderId="6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 wrapText="1"/>
    </xf>
    <xf numFmtId="0" fontId="3" fillId="2" borderId="7" xfId="0" applyFont="1" applyFill="1" applyBorder="1" applyAlignment="1">
      <alignment horizontal="center" textRotation="90" wrapText="1"/>
    </xf>
    <xf numFmtId="0" fontId="3" fillId="2" borderId="11" xfId="0" applyFont="1" applyFill="1" applyBorder="1" applyAlignment="1">
      <alignment horizontal="center" textRotation="90" wrapText="1"/>
    </xf>
    <xf numFmtId="0" fontId="3" fillId="2" borderId="8" xfId="0" applyFont="1" applyFill="1" applyBorder="1" applyAlignment="1">
      <alignment horizontal="center" textRotation="90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0" fontId="0" fillId="2" borderId="12" xfId="0" applyFill="1" applyBorder="1" applyAlignment="1">
      <alignment vertical="top" wrapText="1" indent="1"/>
    </xf>
    <xf numFmtId="0" fontId="0" fillId="2" borderId="0" xfId="0" applyFill="1" applyAlignment="1">
      <alignment vertical="top" wrapText="1" indent="1"/>
    </xf>
    <xf numFmtId="0" fontId="0" fillId="2" borderId="11" xfId="0" applyFill="1" applyBorder="1" applyAlignment="1">
      <alignment vertical="top" wrapText="1" indent="1"/>
    </xf>
    <xf numFmtId="0" fontId="0" fillId="2" borderId="10" xfId="0" applyFill="1" applyBorder="1" applyAlignment="1">
      <alignment vertical="top" wrapText="1" indent="1"/>
    </xf>
  </cellXfs>
  <cellStyles count="9">
    <cellStyle name="Обычный" xfId="0" builtinId="0"/>
    <cellStyle name="Обычный 2 2" xfId="1" xr:uid="{00000000-0005-0000-0000-000001000000}"/>
    <cellStyle name="Обычный 2 3" xfId="4" xr:uid="{00000000-0005-0000-0000-000002000000}"/>
    <cellStyle name="Обычный 2 4" xfId="5" xr:uid="{00000000-0005-0000-0000-000003000000}"/>
    <cellStyle name="Обычный 2 5" xfId="6" xr:uid="{00000000-0005-0000-0000-000004000000}"/>
    <cellStyle name="Обычный 2 6" xfId="7" xr:uid="{00000000-0005-0000-0000-000005000000}"/>
    <cellStyle name="Обычный 2 7" xfId="8" xr:uid="{00000000-0005-0000-0000-000006000000}"/>
    <cellStyle name="Обычный 3" xfId="2" xr:uid="{00000000-0005-0000-0000-000007000000}"/>
    <cellStyle name="Обычный 4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7"/>
  <sheetViews>
    <sheetView tabSelected="1" topLeftCell="A43" zoomScale="86" zoomScaleNormal="86" workbookViewId="0">
      <selection activeCell="B57" sqref="B57"/>
    </sheetView>
  </sheetViews>
  <sheetFormatPr defaultRowHeight="11.25" x14ac:dyDescent="0.2"/>
  <cols>
    <col min="1" max="1" width="15" customWidth="1"/>
    <col min="2" max="2" width="39.1640625" customWidth="1"/>
    <col min="3" max="3" width="8.6640625" customWidth="1"/>
    <col min="5" max="5" width="7.5" customWidth="1"/>
    <col min="6" max="6" width="12.5" customWidth="1"/>
    <col min="7" max="7" width="7.1640625" customWidth="1"/>
    <col min="8" max="8" width="7.6640625" customWidth="1"/>
    <col min="9" max="9" width="9.33203125" hidden="1" customWidth="1"/>
    <col min="10" max="10" width="8.6640625" customWidth="1"/>
    <col min="11" max="11" width="8.1640625" customWidth="1"/>
    <col min="12" max="12" width="9.6640625" customWidth="1"/>
    <col min="13" max="13" width="11.1640625" hidden="1" customWidth="1"/>
    <col min="14" max="14" width="7.83203125" customWidth="1"/>
    <col min="17" max="17" width="9.33203125" customWidth="1"/>
    <col min="18" max="18" width="0.33203125" customWidth="1"/>
    <col min="19" max="19" width="11.5" customWidth="1"/>
    <col min="20" max="20" width="9.33203125" hidden="1" customWidth="1"/>
  </cols>
  <sheetData>
    <row r="1" spans="1:20" ht="12.75" customHeight="1" x14ac:dyDescent="0.2">
      <c r="A1" s="140" t="s">
        <v>0</v>
      </c>
      <c r="B1" s="128" t="s">
        <v>1</v>
      </c>
      <c r="C1" s="131" t="s">
        <v>2</v>
      </c>
      <c r="D1" s="132"/>
      <c r="E1" s="133"/>
      <c r="F1" s="131" t="s">
        <v>3</v>
      </c>
      <c r="G1" s="132"/>
      <c r="H1" s="132"/>
      <c r="I1" s="132"/>
      <c r="J1" s="132"/>
      <c r="K1" s="133"/>
      <c r="L1" s="225" t="s">
        <v>4</v>
      </c>
      <c r="M1" s="226"/>
      <c r="N1" s="226"/>
      <c r="O1" s="226"/>
      <c r="P1" s="226"/>
      <c r="Q1" s="226"/>
      <c r="R1" s="226"/>
      <c r="S1" s="227"/>
      <c r="T1" s="202"/>
    </row>
    <row r="2" spans="1:20" ht="43.5" customHeight="1" thickBot="1" x14ac:dyDescent="0.25">
      <c r="A2" s="141"/>
      <c r="B2" s="129"/>
      <c r="C2" s="134"/>
      <c r="D2" s="135"/>
      <c r="E2" s="136"/>
      <c r="F2" s="134"/>
      <c r="G2" s="135"/>
      <c r="H2" s="135"/>
      <c r="I2" s="135"/>
      <c r="J2" s="135"/>
      <c r="K2" s="136"/>
      <c r="L2" s="175"/>
      <c r="M2" s="228"/>
      <c r="N2" s="228"/>
      <c r="O2" s="228"/>
      <c r="P2" s="228"/>
      <c r="Q2" s="228"/>
      <c r="R2" s="228"/>
      <c r="S2" s="229"/>
      <c r="T2" s="202"/>
    </row>
    <row r="3" spans="1:20" ht="19.5" customHeight="1" thickBot="1" x14ac:dyDescent="0.35">
      <c r="A3" s="141"/>
      <c r="B3" s="129"/>
      <c r="C3" s="1"/>
      <c r="D3" s="1"/>
      <c r="E3" s="1"/>
      <c r="F3" s="203" t="s">
        <v>8</v>
      </c>
      <c r="G3" s="203" t="s">
        <v>9</v>
      </c>
      <c r="H3" s="137" t="s">
        <v>10</v>
      </c>
      <c r="I3" s="138"/>
      <c r="J3" s="138"/>
      <c r="K3" s="139"/>
      <c r="L3" s="137" t="s">
        <v>11</v>
      </c>
      <c r="M3" s="138"/>
      <c r="N3" s="139"/>
      <c r="O3" s="137" t="s">
        <v>12</v>
      </c>
      <c r="P3" s="139"/>
      <c r="Q3" s="137" t="s">
        <v>13</v>
      </c>
      <c r="R3" s="138"/>
      <c r="S3" s="139"/>
      <c r="T3" s="2"/>
    </row>
    <row r="4" spans="1:20" ht="13.5" thickBot="1" x14ac:dyDescent="0.25">
      <c r="A4" s="141"/>
      <c r="B4" s="129"/>
      <c r="C4" s="1" t="s">
        <v>5</v>
      </c>
      <c r="D4" s="1" t="s">
        <v>6</v>
      </c>
      <c r="E4" s="1" t="s">
        <v>7</v>
      </c>
      <c r="F4" s="203"/>
      <c r="G4" s="203"/>
      <c r="H4" s="204" t="s">
        <v>14</v>
      </c>
      <c r="I4" s="205"/>
      <c r="J4" s="203" t="s">
        <v>15</v>
      </c>
      <c r="K4" s="140" t="s">
        <v>78</v>
      </c>
      <c r="L4" s="3"/>
      <c r="M4" s="210"/>
      <c r="N4" s="211"/>
      <c r="O4" s="4"/>
      <c r="P4" s="3"/>
      <c r="Q4" s="210"/>
      <c r="R4" s="213"/>
      <c r="S4" s="3"/>
      <c r="T4" s="202"/>
    </row>
    <row r="5" spans="1:20" ht="12.75" customHeight="1" thickBot="1" x14ac:dyDescent="0.25">
      <c r="A5" s="141"/>
      <c r="B5" s="129"/>
      <c r="C5" s="5"/>
      <c r="D5" s="5"/>
      <c r="E5" s="5"/>
      <c r="F5" s="203"/>
      <c r="G5" s="203"/>
      <c r="H5" s="206"/>
      <c r="I5" s="207"/>
      <c r="J5" s="203"/>
      <c r="K5" s="141"/>
      <c r="L5" s="3" t="s">
        <v>16</v>
      </c>
      <c r="M5" s="214" t="s">
        <v>18</v>
      </c>
      <c r="N5" s="230"/>
      <c r="O5" s="6" t="s">
        <v>20</v>
      </c>
      <c r="P5" s="3" t="s">
        <v>22</v>
      </c>
      <c r="Q5" s="214" t="s">
        <v>24</v>
      </c>
      <c r="R5" s="215"/>
      <c r="S5" s="3" t="s">
        <v>26</v>
      </c>
      <c r="T5" s="202"/>
    </row>
    <row r="6" spans="1:20" ht="12.75" customHeight="1" thickBot="1" x14ac:dyDescent="0.25">
      <c r="A6" s="141"/>
      <c r="B6" s="129"/>
      <c r="C6" s="5"/>
      <c r="D6" s="5"/>
      <c r="E6" s="5"/>
      <c r="F6" s="203"/>
      <c r="G6" s="203"/>
      <c r="H6" s="206"/>
      <c r="I6" s="207"/>
      <c r="J6" s="203"/>
      <c r="K6" s="141"/>
      <c r="L6" s="3" t="s">
        <v>17</v>
      </c>
      <c r="M6" s="214" t="s">
        <v>19</v>
      </c>
      <c r="N6" s="230"/>
      <c r="O6" s="6" t="s">
        <v>21</v>
      </c>
      <c r="P6" s="3" t="s">
        <v>23</v>
      </c>
      <c r="Q6" s="214" t="s">
        <v>25</v>
      </c>
      <c r="R6" s="215"/>
      <c r="S6" s="3">
        <v>20</v>
      </c>
      <c r="T6" s="202"/>
    </row>
    <row r="7" spans="1:20" ht="13.5" thickBot="1" x14ac:dyDescent="0.25">
      <c r="A7" s="141"/>
      <c r="B7" s="129"/>
      <c r="C7" s="5"/>
      <c r="D7" s="5"/>
      <c r="E7" s="5"/>
      <c r="F7" s="203"/>
      <c r="G7" s="203"/>
      <c r="H7" s="206"/>
      <c r="I7" s="207"/>
      <c r="J7" s="203"/>
      <c r="K7" s="141"/>
      <c r="L7" s="5"/>
      <c r="M7" s="231"/>
      <c r="N7" s="232"/>
      <c r="O7" s="7"/>
      <c r="P7" s="5"/>
      <c r="Q7" s="214"/>
      <c r="R7" s="215"/>
      <c r="S7" s="3" t="s">
        <v>27</v>
      </c>
      <c r="T7" s="202"/>
    </row>
    <row r="8" spans="1:20" ht="24" customHeight="1" thickBot="1" x14ac:dyDescent="0.25">
      <c r="A8" s="142"/>
      <c r="B8" s="130"/>
      <c r="C8" s="8"/>
      <c r="D8" s="8"/>
      <c r="E8" s="8"/>
      <c r="F8" s="203"/>
      <c r="G8" s="203"/>
      <c r="H8" s="208"/>
      <c r="I8" s="209"/>
      <c r="J8" s="203"/>
      <c r="K8" s="142"/>
      <c r="L8" s="8"/>
      <c r="M8" s="233"/>
      <c r="N8" s="234"/>
      <c r="O8" s="9"/>
      <c r="P8" s="8"/>
      <c r="Q8" s="216"/>
      <c r="R8" s="217"/>
      <c r="S8" s="8"/>
      <c r="T8" s="202"/>
    </row>
    <row r="9" spans="1:20" ht="19.5" thickBot="1" x14ac:dyDescent="0.35">
      <c r="A9" s="10">
        <v>1</v>
      </c>
      <c r="B9" s="11">
        <v>2</v>
      </c>
      <c r="C9" s="12"/>
      <c r="D9" s="12"/>
      <c r="E9" s="12"/>
      <c r="F9" s="13">
        <v>4</v>
      </c>
      <c r="G9" s="13">
        <v>5</v>
      </c>
      <c r="H9" s="218">
        <v>6</v>
      </c>
      <c r="I9" s="218"/>
      <c r="J9" s="13">
        <v>7</v>
      </c>
      <c r="K9" s="11"/>
      <c r="L9" s="11">
        <v>8</v>
      </c>
      <c r="M9" s="219">
        <v>9</v>
      </c>
      <c r="N9" s="220"/>
      <c r="O9" s="10">
        <v>10</v>
      </c>
      <c r="P9" s="11">
        <v>11</v>
      </c>
      <c r="Q9" s="219">
        <v>12</v>
      </c>
      <c r="R9" s="221"/>
      <c r="S9" s="12">
        <v>13</v>
      </c>
      <c r="T9" s="2"/>
    </row>
    <row r="10" spans="1:20" ht="26.25" thickBot="1" x14ac:dyDescent="0.25">
      <c r="A10" s="104" t="s">
        <v>28</v>
      </c>
      <c r="B10" s="103" t="s">
        <v>29</v>
      </c>
      <c r="C10" s="107">
        <v>3</v>
      </c>
      <c r="D10" s="107">
        <v>4</v>
      </c>
      <c r="E10" s="107">
        <v>15</v>
      </c>
      <c r="F10" s="106">
        <f>F11+F22+F26</f>
        <v>1464</v>
      </c>
      <c r="G10" s="106">
        <f>G11+G22+G26</f>
        <v>0</v>
      </c>
      <c r="H10" s="189">
        <f>H11+H22+H26</f>
        <v>1464</v>
      </c>
      <c r="I10" s="189"/>
      <c r="J10" s="106">
        <f>J11+J22+J26</f>
        <v>757</v>
      </c>
      <c r="K10" s="107"/>
      <c r="L10" s="107">
        <f>L11+L22+L26</f>
        <v>522</v>
      </c>
      <c r="M10" s="190">
        <f>N11+M22+M26</f>
        <v>708</v>
      </c>
      <c r="N10" s="191"/>
      <c r="O10" s="121">
        <f>O11+O22</f>
        <v>144</v>
      </c>
      <c r="P10" s="121">
        <f>P11+P22</f>
        <v>90</v>
      </c>
      <c r="Q10" s="190">
        <f>Q11+Q22+Q26</f>
        <v>0</v>
      </c>
      <c r="R10" s="192"/>
      <c r="S10" s="107">
        <f>S11+S22+S26</f>
        <v>0</v>
      </c>
      <c r="T10" s="18"/>
    </row>
    <row r="11" spans="1:20" ht="26.25" customHeight="1" thickBot="1" x14ac:dyDescent="0.25">
      <c r="A11" s="20"/>
      <c r="B11" s="19" t="s">
        <v>30</v>
      </c>
      <c r="C11" s="14">
        <v>1</v>
      </c>
      <c r="D11" s="14">
        <v>4</v>
      </c>
      <c r="E11" s="14">
        <v>10</v>
      </c>
      <c r="F11" s="15">
        <f>F12+F13+F14+F15+F16+F17+F18+F19+F20+F21</f>
        <v>940</v>
      </c>
      <c r="G11" s="15">
        <f>G12+G13+G14+G15+G16+G17+G18+G19+G20+G21</f>
        <v>0</v>
      </c>
      <c r="H11" s="193">
        <f>H12+H13+H14+H15+H16+H17+H18+H19+H20+H21</f>
        <v>940</v>
      </c>
      <c r="I11" s="193"/>
      <c r="J11" s="15">
        <f>J12+J13+J14+J15+J16+J17+J18+J19+J20+J21</f>
        <v>535</v>
      </c>
      <c r="K11" s="73"/>
      <c r="L11" s="14">
        <f>L12+L13+L14+L15+L16+L17+L18+L19+L20+L21</f>
        <v>414</v>
      </c>
      <c r="M11" s="94">
        <v>422</v>
      </c>
      <c r="N11" s="14">
        <f>N12+M13+M14+M15+M16+M17+N18+M19+M20+M21</f>
        <v>526</v>
      </c>
      <c r="O11" s="14">
        <f>O12+O13+O14+O15+O16+O17+O18+O19+O20+O21</f>
        <v>0</v>
      </c>
      <c r="P11" s="14">
        <f>P12+P13+P14+P15+P16+P17+P18+P19+P20+P21</f>
        <v>0</v>
      </c>
      <c r="Q11" s="196">
        <f>Q12+Q14</f>
        <v>0</v>
      </c>
      <c r="R11" s="197"/>
      <c r="S11" s="14">
        <f>S12+S13+S14+S15+S16+S17+S18+S19+S20+S21</f>
        <v>0</v>
      </c>
      <c r="T11" s="18"/>
    </row>
    <row r="12" spans="1:20" ht="19.5" thickBot="1" x14ac:dyDescent="0.25">
      <c r="A12" s="21" t="s">
        <v>131</v>
      </c>
      <c r="B12" s="22" t="s">
        <v>130</v>
      </c>
      <c r="C12" s="14">
        <v>2</v>
      </c>
      <c r="D12" s="14"/>
      <c r="E12" s="14"/>
      <c r="F12" s="65">
        <v>114</v>
      </c>
      <c r="G12" s="63"/>
      <c r="H12" s="74">
        <v>114</v>
      </c>
      <c r="I12" s="61" t="s">
        <v>80</v>
      </c>
      <c r="J12" s="62">
        <v>50</v>
      </c>
      <c r="K12" s="14"/>
      <c r="L12" s="24">
        <v>57</v>
      </c>
      <c r="M12" s="25"/>
      <c r="N12" s="26">
        <v>57</v>
      </c>
      <c r="O12" s="27"/>
      <c r="P12" s="24"/>
      <c r="Q12" s="16"/>
      <c r="R12" s="17"/>
      <c r="S12" s="14"/>
      <c r="T12" s="18"/>
    </row>
    <row r="13" spans="1:20" ht="19.5" thickBot="1" x14ac:dyDescent="0.25">
      <c r="A13" s="21" t="s">
        <v>132</v>
      </c>
      <c r="B13" s="22" t="s">
        <v>79</v>
      </c>
      <c r="C13" s="14"/>
      <c r="D13" s="24"/>
      <c r="E13" s="24">
        <v>2</v>
      </c>
      <c r="F13" s="67">
        <v>117</v>
      </c>
      <c r="G13" s="63"/>
      <c r="H13" s="68">
        <v>117</v>
      </c>
      <c r="I13" s="66"/>
      <c r="J13" s="63">
        <v>62</v>
      </c>
      <c r="K13" s="24"/>
      <c r="L13" s="24">
        <v>50</v>
      </c>
      <c r="M13" s="144">
        <v>67</v>
      </c>
      <c r="N13" s="185"/>
      <c r="O13" s="27"/>
      <c r="P13" s="24"/>
      <c r="Q13" s="144"/>
      <c r="R13" s="184"/>
      <c r="S13" s="24"/>
      <c r="T13" s="18"/>
    </row>
    <row r="14" spans="1:20" ht="19.5" thickBot="1" x14ac:dyDescent="0.25">
      <c r="A14" s="21" t="s">
        <v>133</v>
      </c>
      <c r="B14" s="22" t="s">
        <v>31</v>
      </c>
      <c r="C14" s="14"/>
      <c r="D14" s="24"/>
      <c r="E14" s="24">
        <v>2</v>
      </c>
      <c r="F14" s="63">
        <v>117</v>
      </c>
      <c r="G14" s="69"/>
      <c r="H14" s="63">
        <v>117</v>
      </c>
      <c r="I14" s="61"/>
      <c r="J14" s="70">
        <v>110</v>
      </c>
      <c r="K14" s="24"/>
      <c r="L14" s="24">
        <v>50</v>
      </c>
      <c r="M14" s="144">
        <v>67</v>
      </c>
      <c r="N14" s="185"/>
      <c r="O14" s="27"/>
      <c r="P14" s="24"/>
      <c r="Q14" s="144"/>
      <c r="R14" s="184"/>
      <c r="S14" s="24"/>
      <c r="T14" s="18"/>
    </row>
    <row r="15" spans="1:20" ht="19.5" thickBot="1" x14ac:dyDescent="0.25">
      <c r="A15" s="21" t="s">
        <v>134</v>
      </c>
      <c r="B15" s="22" t="s">
        <v>32</v>
      </c>
      <c r="C15" s="14"/>
      <c r="D15" s="24"/>
      <c r="E15" s="24">
        <v>2</v>
      </c>
      <c r="F15" s="68">
        <v>117</v>
      </c>
      <c r="G15" s="63"/>
      <c r="H15" s="68">
        <v>117</v>
      </c>
      <c r="I15" s="66"/>
      <c r="J15" s="63">
        <v>58</v>
      </c>
      <c r="K15" s="24"/>
      <c r="L15" s="24">
        <v>41</v>
      </c>
      <c r="M15" s="144">
        <v>76</v>
      </c>
      <c r="N15" s="185"/>
      <c r="O15" s="27"/>
      <c r="P15" s="24"/>
      <c r="Q15" s="144"/>
      <c r="R15" s="184"/>
      <c r="S15" s="24"/>
      <c r="T15" s="18"/>
    </row>
    <row r="16" spans="1:20" ht="19.5" thickBot="1" x14ac:dyDescent="0.25">
      <c r="A16" s="21" t="s">
        <v>135</v>
      </c>
      <c r="B16" s="22" t="s">
        <v>33</v>
      </c>
      <c r="C16" s="14"/>
      <c r="D16" s="24">
        <v>1</v>
      </c>
      <c r="E16" s="24">
        <v>2</v>
      </c>
      <c r="F16" s="63">
        <v>117</v>
      </c>
      <c r="G16" s="69"/>
      <c r="H16" s="63">
        <v>117</v>
      </c>
      <c r="I16" s="61"/>
      <c r="J16" s="70">
        <v>117</v>
      </c>
      <c r="K16" s="24"/>
      <c r="L16" s="24">
        <v>31</v>
      </c>
      <c r="M16" s="144">
        <v>86</v>
      </c>
      <c r="N16" s="185"/>
      <c r="O16" s="27"/>
      <c r="P16" s="24"/>
      <c r="Q16" s="144"/>
      <c r="R16" s="184"/>
      <c r="S16" s="24"/>
      <c r="T16" s="18"/>
    </row>
    <row r="17" spans="1:21" ht="29.45" customHeight="1" thickBot="1" x14ac:dyDescent="0.25">
      <c r="A17" s="122" t="s">
        <v>136</v>
      </c>
      <c r="B17" s="34" t="s">
        <v>146</v>
      </c>
      <c r="C17" s="14">
        <v>1</v>
      </c>
      <c r="D17" s="24"/>
      <c r="E17" s="24"/>
      <c r="F17" s="68">
        <v>76</v>
      </c>
      <c r="G17" s="63"/>
      <c r="H17" s="75">
        <v>76</v>
      </c>
      <c r="I17" s="66"/>
      <c r="J17" s="63">
        <v>28</v>
      </c>
      <c r="K17" s="24"/>
      <c r="L17" s="24">
        <v>76</v>
      </c>
      <c r="M17" s="144"/>
      <c r="N17" s="185"/>
      <c r="O17" s="28"/>
      <c r="P17" s="29"/>
      <c r="Q17" s="144"/>
      <c r="R17" s="184"/>
      <c r="S17" s="24"/>
      <c r="T17" s="18"/>
    </row>
    <row r="18" spans="1:21" ht="19.5" thickBot="1" x14ac:dyDescent="0.25">
      <c r="A18" s="43" t="s">
        <v>137</v>
      </c>
      <c r="B18" s="47" t="s">
        <v>111</v>
      </c>
      <c r="C18" s="15"/>
      <c r="D18" s="24"/>
      <c r="E18" s="24">
        <v>2</v>
      </c>
      <c r="F18" s="63">
        <v>50</v>
      </c>
      <c r="G18" s="63"/>
      <c r="H18" s="63">
        <v>50</v>
      </c>
      <c r="I18" s="61"/>
      <c r="J18" s="70">
        <v>20</v>
      </c>
      <c r="K18" s="24"/>
      <c r="L18" s="24">
        <v>20</v>
      </c>
      <c r="M18" s="25"/>
      <c r="N18" s="26">
        <v>30</v>
      </c>
      <c r="O18" s="27"/>
      <c r="P18" s="24"/>
      <c r="Q18" s="51"/>
      <c r="R18" s="42"/>
      <c r="S18" s="24"/>
      <c r="T18" s="18"/>
    </row>
    <row r="19" spans="1:21" ht="19.5" thickBot="1" x14ac:dyDescent="0.25">
      <c r="A19" s="45" t="s">
        <v>138</v>
      </c>
      <c r="B19" s="47" t="s">
        <v>34</v>
      </c>
      <c r="C19" s="14"/>
      <c r="D19" s="24"/>
      <c r="E19" s="24">
        <v>2</v>
      </c>
      <c r="F19" s="68">
        <v>108</v>
      </c>
      <c r="G19" s="63"/>
      <c r="H19" s="68">
        <v>108</v>
      </c>
      <c r="I19" s="66"/>
      <c r="J19" s="63">
        <v>22</v>
      </c>
      <c r="K19" s="24"/>
      <c r="L19" s="24">
        <v>40</v>
      </c>
      <c r="M19" s="144">
        <v>68</v>
      </c>
      <c r="N19" s="185"/>
      <c r="O19" s="27"/>
      <c r="P19" s="24"/>
      <c r="Q19" s="144"/>
      <c r="R19" s="184"/>
      <c r="S19" s="24"/>
      <c r="T19" s="18"/>
    </row>
    <row r="20" spans="1:21" ht="19.5" thickBot="1" x14ac:dyDescent="0.25">
      <c r="A20" s="44" t="s">
        <v>139</v>
      </c>
      <c r="B20" s="47" t="s">
        <v>81</v>
      </c>
      <c r="C20" s="14"/>
      <c r="D20" s="24"/>
      <c r="E20" s="24">
        <v>2</v>
      </c>
      <c r="F20" s="63">
        <v>74</v>
      </c>
      <c r="G20" s="69"/>
      <c r="H20" s="63">
        <v>74</v>
      </c>
      <c r="I20" s="71"/>
      <c r="J20" s="63">
        <v>38</v>
      </c>
      <c r="K20" s="24"/>
      <c r="L20" s="24">
        <v>34</v>
      </c>
      <c r="M20" s="144">
        <v>40</v>
      </c>
      <c r="N20" s="185"/>
      <c r="O20" s="27"/>
      <c r="P20" s="24"/>
      <c r="Q20" s="162"/>
      <c r="R20" s="188"/>
      <c r="S20" s="24"/>
      <c r="T20" s="18"/>
      <c r="U20" s="50"/>
    </row>
    <row r="21" spans="1:21" ht="19.5" thickBot="1" x14ac:dyDescent="0.25">
      <c r="A21" s="45" t="s">
        <v>140</v>
      </c>
      <c r="B21" s="47" t="s">
        <v>35</v>
      </c>
      <c r="C21" s="14"/>
      <c r="D21" s="24"/>
      <c r="E21" s="24">
        <v>1</v>
      </c>
      <c r="F21" s="64">
        <v>50</v>
      </c>
      <c r="G21" s="63"/>
      <c r="H21" s="64">
        <v>50</v>
      </c>
      <c r="I21" s="66"/>
      <c r="J21" s="63">
        <v>30</v>
      </c>
      <c r="K21" s="24"/>
      <c r="L21" s="55">
        <v>15</v>
      </c>
      <c r="M21" s="157">
        <v>35</v>
      </c>
      <c r="N21" s="187"/>
      <c r="O21" s="33"/>
      <c r="P21" s="24"/>
      <c r="Q21" s="144"/>
      <c r="R21" s="184"/>
      <c r="S21" s="24"/>
      <c r="T21" s="18"/>
    </row>
    <row r="22" spans="1:21" ht="19.5" thickBot="1" x14ac:dyDescent="0.25">
      <c r="A22" s="46" t="s">
        <v>36</v>
      </c>
      <c r="B22" s="49" t="s">
        <v>37</v>
      </c>
      <c r="C22" s="15"/>
      <c r="D22" s="14"/>
      <c r="E22" s="14"/>
      <c r="F22" s="15">
        <f>F23+F24+F25</f>
        <v>424</v>
      </c>
      <c r="G22" s="15"/>
      <c r="H22" s="193">
        <f>H23+H24+H25</f>
        <v>424</v>
      </c>
      <c r="I22" s="193"/>
      <c r="J22" s="73">
        <f>J23+J24+J25</f>
        <v>196</v>
      </c>
      <c r="K22" s="73"/>
      <c r="L22" s="14">
        <f>L23+L24+L25</f>
        <v>72</v>
      </c>
      <c r="M22" s="196">
        <f>M23+M24+M25</f>
        <v>118</v>
      </c>
      <c r="N22" s="197"/>
      <c r="O22" s="14">
        <f>O23+O24+O25</f>
        <v>144</v>
      </c>
      <c r="P22" s="14">
        <f>P23+P24+P25</f>
        <v>90</v>
      </c>
      <c r="Q22" s="196">
        <f>Q23+Q24+Q25</f>
        <v>0</v>
      </c>
      <c r="R22" s="197"/>
      <c r="S22" s="14">
        <f>S23+S24+S25</f>
        <v>0</v>
      </c>
      <c r="T22" s="18"/>
    </row>
    <row r="23" spans="1:21" ht="24.6" customHeight="1" thickBot="1" x14ac:dyDescent="0.25">
      <c r="A23" s="76" t="s">
        <v>141</v>
      </c>
      <c r="B23" s="76" t="s">
        <v>120</v>
      </c>
      <c r="C23" s="14">
        <v>2</v>
      </c>
      <c r="D23" s="23"/>
      <c r="E23" s="24"/>
      <c r="F23" s="23">
        <v>234</v>
      </c>
      <c r="G23" s="72"/>
      <c r="H23" s="143">
        <v>234</v>
      </c>
      <c r="I23" s="143"/>
      <c r="J23" s="23">
        <v>76</v>
      </c>
      <c r="K23" s="24"/>
      <c r="L23" s="24"/>
      <c r="M23" s="144"/>
      <c r="N23" s="185"/>
      <c r="O23" s="27">
        <v>144</v>
      </c>
      <c r="P23" s="24">
        <v>90</v>
      </c>
      <c r="Q23" s="144"/>
      <c r="R23" s="184"/>
      <c r="S23" s="24"/>
      <c r="T23" s="18"/>
    </row>
    <row r="24" spans="1:21" ht="18" customHeight="1" thickBot="1" x14ac:dyDescent="0.25">
      <c r="A24" s="30" t="s">
        <v>142</v>
      </c>
      <c r="B24" s="34" t="s">
        <v>121</v>
      </c>
      <c r="C24" s="24">
        <v>2</v>
      </c>
      <c r="D24" s="24"/>
      <c r="E24" s="24"/>
      <c r="F24" s="23">
        <v>100</v>
      </c>
      <c r="G24" s="72"/>
      <c r="H24" s="143">
        <v>100</v>
      </c>
      <c r="I24" s="143"/>
      <c r="J24" s="23">
        <v>70</v>
      </c>
      <c r="K24" s="24"/>
      <c r="L24" s="24">
        <v>40</v>
      </c>
      <c r="M24" s="144">
        <v>60</v>
      </c>
      <c r="N24" s="185"/>
      <c r="O24" s="28"/>
      <c r="P24" s="29"/>
      <c r="Q24" s="144"/>
      <c r="R24" s="184"/>
      <c r="S24" s="24"/>
      <c r="T24" s="18"/>
    </row>
    <row r="25" spans="1:21" ht="19.5" thickBot="1" x14ac:dyDescent="0.25">
      <c r="A25" s="30" t="s">
        <v>143</v>
      </c>
      <c r="B25" s="34" t="s">
        <v>83</v>
      </c>
      <c r="C25" s="24"/>
      <c r="D25" s="24"/>
      <c r="E25" s="24">
        <v>2</v>
      </c>
      <c r="F25" s="25">
        <v>90</v>
      </c>
      <c r="G25" s="72"/>
      <c r="H25" s="144">
        <v>90</v>
      </c>
      <c r="I25" s="184"/>
      <c r="J25" s="23">
        <v>50</v>
      </c>
      <c r="K25" s="24"/>
      <c r="L25" s="55">
        <v>32</v>
      </c>
      <c r="M25" s="157">
        <v>58</v>
      </c>
      <c r="N25" s="158"/>
      <c r="O25" s="105"/>
      <c r="P25" s="126"/>
      <c r="Q25" s="144"/>
      <c r="R25" s="184"/>
      <c r="S25" s="24"/>
      <c r="T25" s="18"/>
    </row>
    <row r="26" spans="1:21" ht="19.5" thickBot="1" x14ac:dyDescent="0.25">
      <c r="A26" s="20"/>
      <c r="B26" s="19" t="s">
        <v>38</v>
      </c>
      <c r="C26" s="14"/>
      <c r="D26" s="14"/>
      <c r="E26" s="14"/>
      <c r="F26" s="15">
        <f>F27+F28+F29</f>
        <v>100</v>
      </c>
      <c r="G26" s="15"/>
      <c r="H26" s="193">
        <f>H27+H28+H29</f>
        <v>100</v>
      </c>
      <c r="I26" s="193"/>
      <c r="J26" s="15">
        <f>J27+J28</f>
        <v>26</v>
      </c>
      <c r="K26" s="73"/>
      <c r="L26" s="96">
        <f>L27+L28+L29</f>
        <v>36</v>
      </c>
      <c r="M26" s="196">
        <f>M27+M28+N29</f>
        <v>64</v>
      </c>
      <c r="N26" s="212"/>
      <c r="O26" s="127">
        <f>O27+O28</f>
        <v>0</v>
      </c>
      <c r="P26" s="98">
        <f>P27+P28</f>
        <v>0</v>
      </c>
      <c r="Q26" s="196">
        <f>Q27+Q28</f>
        <v>0</v>
      </c>
      <c r="R26" s="197"/>
      <c r="S26" s="55">
        <f>S27+S28</f>
        <v>0</v>
      </c>
      <c r="T26" s="18"/>
    </row>
    <row r="27" spans="1:21" ht="27.95" customHeight="1" thickBot="1" x14ac:dyDescent="0.25">
      <c r="A27" s="30" t="s">
        <v>144</v>
      </c>
      <c r="B27" s="36" t="s">
        <v>126</v>
      </c>
      <c r="C27" s="24"/>
      <c r="D27" s="24"/>
      <c r="E27" s="24">
        <v>2</v>
      </c>
      <c r="F27" s="23">
        <v>36</v>
      </c>
      <c r="G27" s="72"/>
      <c r="H27" s="143">
        <v>36</v>
      </c>
      <c r="I27" s="143"/>
      <c r="J27" s="23">
        <v>16</v>
      </c>
      <c r="K27" s="24"/>
      <c r="L27" s="55">
        <v>10</v>
      </c>
      <c r="M27" s="157">
        <v>26</v>
      </c>
      <c r="N27" s="187"/>
      <c r="O27" s="28"/>
      <c r="P27" s="29"/>
      <c r="Q27" s="144"/>
      <c r="R27" s="184"/>
      <c r="S27" s="24"/>
      <c r="T27" s="18"/>
    </row>
    <row r="28" spans="1:21" ht="19.5" thickBot="1" x14ac:dyDescent="0.25">
      <c r="A28" s="30" t="s">
        <v>145</v>
      </c>
      <c r="B28" s="36" t="s">
        <v>82</v>
      </c>
      <c r="C28" s="24"/>
      <c r="D28" s="24"/>
      <c r="E28" s="24"/>
      <c r="F28" s="23">
        <v>32</v>
      </c>
      <c r="G28" s="72"/>
      <c r="H28" s="143">
        <v>32</v>
      </c>
      <c r="I28" s="143"/>
      <c r="J28" s="23">
        <v>10</v>
      </c>
      <c r="K28" s="24"/>
      <c r="L28" s="55">
        <v>10</v>
      </c>
      <c r="M28" s="157">
        <v>22</v>
      </c>
      <c r="N28" s="187"/>
      <c r="O28" s="28"/>
      <c r="P28" s="29"/>
      <c r="Q28" s="144"/>
      <c r="R28" s="184"/>
      <c r="S28" s="24"/>
      <c r="T28" s="18"/>
    </row>
    <row r="29" spans="1:21" ht="19.5" thickBot="1" x14ac:dyDescent="0.25">
      <c r="A29" s="102"/>
      <c r="B29" s="22" t="s">
        <v>67</v>
      </c>
      <c r="C29" s="24"/>
      <c r="D29" s="24"/>
      <c r="E29" s="24"/>
      <c r="F29" s="23">
        <v>32</v>
      </c>
      <c r="G29" s="72"/>
      <c r="H29" s="23">
        <v>32</v>
      </c>
      <c r="I29" s="23"/>
      <c r="J29" s="23"/>
      <c r="K29" s="24"/>
      <c r="L29" s="55">
        <v>16</v>
      </c>
      <c r="M29" s="51"/>
      <c r="N29" s="101">
        <v>16</v>
      </c>
      <c r="O29" s="28"/>
      <c r="P29" s="29"/>
      <c r="Q29" s="25"/>
      <c r="R29" s="57"/>
      <c r="S29" s="24"/>
      <c r="T29" s="18"/>
    </row>
    <row r="30" spans="1:21" ht="35.1" customHeight="1" thickBot="1" x14ac:dyDescent="0.25">
      <c r="A30" s="223" t="s">
        <v>123</v>
      </c>
      <c r="B30" s="224"/>
      <c r="C30" s="107"/>
      <c r="D30" s="107"/>
      <c r="E30" s="107"/>
      <c r="F30" s="106">
        <f>F31+F38+F46</f>
        <v>2690</v>
      </c>
      <c r="G30" s="106"/>
      <c r="H30" s="189">
        <f>H31+H38+H46</f>
        <v>2532</v>
      </c>
      <c r="I30" s="189"/>
      <c r="J30" s="106"/>
      <c r="K30" s="107"/>
      <c r="L30" s="120">
        <f>L31+L38</f>
        <v>0</v>
      </c>
      <c r="M30" s="200">
        <f>M31+M38</f>
        <v>0</v>
      </c>
      <c r="N30" s="201"/>
      <c r="O30" s="125">
        <f>O31+O38</f>
        <v>353</v>
      </c>
      <c r="P30" s="125">
        <f>P31+P38</f>
        <v>389</v>
      </c>
      <c r="Q30" s="190">
        <f>Q31+Q38</f>
        <v>51</v>
      </c>
      <c r="R30" s="192"/>
      <c r="S30" s="107">
        <f>S31+S38</f>
        <v>36</v>
      </c>
      <c r="T30" s="18"/>
    </row>
    <row r="31" spans="1:21" ht="19.5" thickBot="1" x14ac:dyDescent="0.25">
      <c r="A31" s="137" t="s">
        <v>84</v>
      </c>
      <c r="B31" s="139"/>
      <c r="C31" s="14"/>
      <c r="D31" s="14"/>
      <c r="E31" s="14"/>
      <c r="F31" s="15">
        <f>F32+F33+F34+F35+F36+F37</f>
        <v>457</v>
      </c>
      <c r="G31" s="15">
        <f>G32+G33+G34+G35+G36+G37</f>
        <v>38</v>
      </c>
      <c r="H31" s="193">
        <f>H32+H33+H34+H35+H36+H37</f>
        <v>419</v>
      </c>
      <c r="I31" s="193"/>
      <c r="J31" s="15">
        <f>J32+J33+J34+J35+J36+J37</f>
        <v>318</v>
      </c>
      <c r="K31" s="73"/>
      <c r="L31" s="96">
        <f>L32+L33+L34+L35+L36+L37</f>
        <v>0</v>
      </c>
      <c r="M31" s="198">
        <f>M32+M33+M34+M35+N36+M37</f>
        <v>0</v>
      </c>
      <c r="N31" s="199"/>
      <c r="O31" s="95">
        <f>O32+O33+O34+O35+O36+O37</f>
        <v>176</v>
      </c>
      <c r="P31" s="95">
        <f>P32+P33+P34+P35+P36+P37</f>
        <v>156</v>
      </c>
      <c r="Q31" s="196">
        <f>Q32+Q33+Q34+Q35+Q36+Q37</f>
        <v>51</v>
      </c>
      <c r="R31" s="197"/>
      <c r="S31" s="14">
        <f>S32+S33+S34+S35+S36+S37</f>
        <v>36</v>
      </c>
      <c r="T31" s="18"/>
    </row>
    <row r="32" spans="1:21" ht="19.5" thickBot="1" x14ac:dyDescent="0.25">
      <c r="A32" s="21" t="s">
        <v>85</v>
      </c>
      <c r="B32" s="31" t="s">
        <v>91</v>
      </c>
      <c r="C32" s="24">
        <v>3</v>
      </c>
      <c r="D32" s="24"/>
      <c r="E32" s="24"/>
      <c r="F32" s="23">
        <v>42</v>
      </c>
      <c r="G32" s="23">
        <v>4</v>
      </c>
      <c r="H32" s="143">
        <v>38</v>
      </c>
      <c r="I32" s="143"/>
      <c r="J32" s="23">
        <v>15</v>
      </c>
      <c r="K32" s="24"/>
      <c r="L32" s="32"/>
      <c r="M32" s="144"/>
      <c r="N32" s="185"/>
      <c r="O32" s="27">
        <v>38</v>
      </c>
      <c r="P32" s="55"/>
      <c r="Q32" s="144"/>
      <c r="R32" s="184"/>
      <c r="S32" s="24"/>
      <c r="T32" s="18"/>
    </row>
    <row r="33" spans="1:20" ht="29.1" customHeight="1" thickBot="1" x14ac:dyDescent="0.25">
      <c r="A33" s="30" t="s">
        <v>86</v>
      </c>
      <c r="B33" s="31" t="s">
        <v>92</v>
      </c>
      <c r="C33" s="24">
        <v>5</v>
      </c>
      <c r="D33" s="24"/>
      <c r="E33" s="24"/>
      <c r="F33" s="23">
        <v>104</v>
      </c>
      <c r="G33" s="23">
        <v>4</v>
      </c>
      <c r="H33" s="143">
        <v>100</v>
      </c>
      <c r="I33" s="143"/>
      <c r="J33" s="23">
        <v>100</v>
      </c>
      <c r="K33" s="24"/>
      <c r="L33" s="32"/>
      <c r="M33" s="162"/>
      <c r="N33" s="163"/>
      <c r="O33" s="27">
        <v>38</v>
      </c>
      <c r="P33" s="55">
        <v>41</v>
      </c>
      <c r="Q33" s="157">
        <v>21</v>
      </c>
      <c r="R33" s="158"/>
      <c r="S33" s="24"/>
      <c r="T33" s="18"/>
    </row>
    <row r="34" spans="1:20" ht="18.600000000000001" customHeight="1" thickBot="1" x14ac:dyDescent="0.25">
      <c r="A34" s="21" t="s">
        <v>87</v>
      </c>
      <c r="B34" s="31" t="s">
        <v>45</v>
      </c>
      <c r="C34" s="24"/>
      <c r="D34" s="24"/>
      <c r="E34" s="24">
        <v>4</v>
      </c>
      <c r="F34" s="23">
        <v>77</v>
      </c>
      <c r="G34" s="23">
        <v>2</v>
      </c>
      <c r="H34" s="143">
        <v>75</v>
      </c>
      <c r="I34" s="143"/>
      <c r="J34" s="23">
        <v>45</v>
      </c>
      <c r="K34" s="24"/>
      <c r="L34" s="29"/>
      <c r="M34" s="144"/>
      <c r="N34" s="185"/>
      <c r="O34" s="77">
        <v>34</v>
      </c>
      <c r="P34" s="55">
        <v>41</v>
      </c>
      <c r="Q34" s="157"/>
      <c r="R34" s="158"/>
      <c r="S34" s="24"/>
      <c r="T34" s="18"/>
    </row>
    <row r="35" spans="1:20" ht="20.45" customHeight="1" thickBot="1" x14ac:dyDescent="0.25">
      <c r="A35" s="30" t="s">
        <v>88</v>
      </c>
      <c r="B35" s="31" t="s">
        <v>33</v>
      </c>
      <c r="C35" s="24"/>
      <c r="D35" s="24" t="s">
        <v>124</v>
      </c>
      <c r="E35" s="24">
        <v>6</v>
      </c>
      <c r="F35" s="23">
        <v>136</v>
      </c>
      <c r="G35" s="23">
        <v>10</v>
      </c>
      <c r="H35" s="143">
        <v>126</v>
      </c>
      <c r="I35" s="143"/>
      <c r="J35" s="23">
        <v>126</v>
      </c>
      <c r="K35" s="24"/>
      <c r="L35" s="32"/>
      <c r="M35" s="162"/>
      <c r="N35" s="163"/>
      <c r="O35" s="77">
        <v>30</v>
      </c>
      <c r="P35" s="55">
        <v>30</v>
      </c>
      <c r="Q35" s="144">
        <v>30</v>
      </c>
      <c r="R35" s="184"/>
      <c r="S35" s="24">
        <v>36</v>
      </c>
      <c r="T35" s="18"/>
    </row>
    <row r="36" spans="1:20" ht="30.6" customHeight="1" thickBot="1" x14ac:dyDescent="0.25">
      <c r="A36" s="21" t="s">
        <v>89</v>
      </c>
      <c r="B36" s="31" t="s">
        <v>93</v>
      </c>
      <c r="C36" s="24"/>
      <c r="D36" s="24"/>
      <c r="E36" s="24">
        <v>4</v>
      </c>
      <c r="F36" s="23">
        <v>40</v>
      </c>
      <c r="G36" s="23">
        <v>8</v>
      </c>
      <c r="H36" s="23">
        <v>32</v>
      </c>
      <c r="I36" s="23"/>
      <c r="J36" s="23">
        <v>16</v>
      </c>
      <c r="K36" s="24"/>
      <c r="L36" s="32"/>
      <c r="M36" s="58"/>
      <c r="N36" s="59"/>
      <c r="O36" s="77">
        <v>16</v>
      </c>
      <c r="P36" s="55">
        <v>16</v>
      </c>
      <c r="Q36" s="25"/>
      <c r="R36" s="57"/>
      <c r="S36" s="24"/>
      <c r="T36" s="18"/>
    </row>
    <row r="37" spans="1:20" ht="21.6" customHeight="1" thickBot="1" x14ac:dyDescent="0.25">
      <c r="A37" s="21" t="s">
        <v>90</v>
      </c>
      <c r="B37" s="31" t="s">
        <v>110</v>
      </c>
      <c r="C37" s="24"/>
      <c r="D37" s="24"/>
      <c r="E37" s="24">
        <v>4</v>
      </c>
      <c r="F37" s="23">
        <v>58</v>
      </c>
      <c r="G37" s="23">
        <v>10</v>
      </c>
      <c r="H37" s="143">
        <v>48</v>
      </c>
      <c r="I37" s="143"/>
      <c r="J37" s="23">
        <v>16</v>
      </c>
      <c r="K37" s="24"/>
      <c r="L37" s="29"/>
      <c r="M37" s="155"/>
      <c r="N37" s="156"/>
      <c r="O37" s="27">
        <v>20</v>
      </c>
      <c r="P37" s="55">
        <v>28</v>
      </c>
      <c r="Q37" s="157"/>
      <c r="R37" s="158"/>
      <c r="S37" s="24"/>
      <c r="T37" s="18"/>
    </row>
    <row r="38" spans="1:20" ht="27.6" customHeight="1" thickBot="1" x14ac:dyDescent="0.25">
      <c r="A38" s="137" t="s">
        <v>94</v>
      </c>
      <c r="B38" s="222"/>
      <c r="C38" s="14"/>
      <c r="D38" s="14"/>
      <c r="E38" s="14"/>
      <c r="F38" s="15">
        <f>F39+F40+F41+F42+F43+F44+F45</f>
        <v>454</v>
      </c>
      <c r="G38" s="15">
        <f>G39+G40+G41+G42+G43+G44+G45</f>
        <v>44</v>
      </c>
      <c r="H38" s="193">
        <f>H39+H40+H41+H42+H43+H44+H45</f>
        <v>410</v>
      </c>
      <c r="I38" s="193"/>
      <c r="J38" s="15">
        <f>J39+J40+J41+J42+J43+J44+J45</f>
        <v>232</v>
      </c>
      <c r="K38" s="73">
        <f>K39+K40+K41+K42+K43+K44+K45</f>
        <v>0</v>
      </c>
      <c r="L38" s="52">
        <f>L39+L40+L41+L42+L43+L44+L45</f>
        <v>0</v>
      </c>
      <c r="M38" s="194">
        <f>N39+N40+N41+N42+N43+N44+N45</f>
        <v>0</v>
      </c>
      <c r="N38" s="195"/>
      <c r="O38" s="95">
        <f>O39+O40+O41+O42+O43+O44+O45</f>
        <v>177</v>
      </c>
      <c r="P38" s="95">
        <f>P39+P40+P41+P42+P43+P44+P45</f>
        <v>233</v>
      </c>
      <c r="Q38" s="196">
        <f>Q39+Q40+Q41+Q42+Q43+Q44+Q45</f>
        <v>0</v>
      </c>
      <c r="R38" s="197"/>
      <c r="S38" s="196">
        <f>S39+S40+S41+S42+S43+S44+S45</f>
        <v>0</v>
      </c>
      <c r="T38" s="197"/>
    </row>
    <row r="39" spans="1:20" ht="27.6" customHeight="1" thickBot="1" x14ac:dyDescent="0.25">
      <c r="A39" s="27" t="s">
        <v>39</v>
      </c>
      <c r="B39" s="36" t="s">
        <v>95</v>
      </c>
      <c r="C39" s="24">
        <v>4</v>
      </c>
      <c r="D39" s="24"/>
      <c r="E39" s="24"/>
      <c r="F39" s="23">
        <v>75</v>
      </c>
      <c r="G39" s="23">
        <v>6</v>
      </c>
      <c r="H39" s="23">
        <v>69</v>
      </c>
      <c r="I39" s="23"/>
      <c r="J39" s="23">
        <v>23</v>
      </c>
      <c r="K39" s="24"/>
      <c r="L39" s="32"/>
      <c r="M39" s="58"/>
      <c r="N39" s="59"/>
      <c r="O39" s="77">
        <v>30</v>
      </c>
      <c r="P39" s="55">
        <v>39</v>
      </c>
      <c r="Q39" s="25"/>
      <c r="R39" s="57"/>
      <c r="S39" s="24"/>
      <c r="T39" s="18"/>
    </row>
    <row r="40" spans="1:20" ht="27.6" customHeight="1" thickBot="1" x14ac:dyDescent="0.25">
      <c r="A40" s="23" t="s">
        <v>40</v>
      </c>
      <c r="B40" s="36" t="s">
        <v>96</v>
      </c>
      <c r="C40" s="24"/>
      <c r="D40" s="24"/>
      <c r="E40" s="24">
        <v>4</v>
      </c>
      <c r="F40" s="23">
        <v>82</v>
      </c>
      <c r="G40" s="23">
        <v>2</v>
      </c>
      <c r="H40" s="23">
        <v>80</v>
      </c>
      <c r="I40" s="23"/>
      <c r="J40" s="23">
        <v>64</v>
      </c>
      <c r="K40" s="24"/>
      <c r="L40" s="32"/>
      <c r="M40" s="58"/>
      <c r="N40" s="59"/>
      <c r="O40" s="77">
        <v>40</v>
      </c>
      <c r="P40" s="55">
        <v>40</v>
      </c>
      <c r="Q40" s="25"/>
      <c r="R40" s="57"/>
      <c r="S40" s="24"/>
      <c r="T40" s="18"/>
    </row>
    <row r="41" spans="1:20" ht="35.1" customHeight="1" thickBot="1" x14ac:dyDescent="0.25">
      <c r="A41" s="23" t="s">
        <v>41</v>
      </c>
      <c r="B41" s="36" t="s">
        <v>97</v>
      </c>
      <c r="C41" s="24"/>
      <c r="D41" s="24"/>
      <c r="E41" s="24">
        <v>4</v>
      </c>
      <c r="F41" s="23">
        <v>75</v>
      </c>
      <c r="G41" s="23">
        <v>6</v>
      </c>
      <c r="H41" s="23">
        <v>69</v>
      </c>
      <c r="I41" s="23"/>
      <c r="J41" s="23">
        <v>46</v>
      </c>
      <c r="K41" s="24"/>
      <c r="L41" s="32"/>
      <c r="M41" s="58"/>
      <c r="N41" s="59"/>
      <c r="O41" s="77">
        <v>30</v>
      </c>
      <c r="P41" s="55">
        <v>39</v>
      </c>
      <c r="Q41" s="25"/>
      <c r="R41" s="57"/>
      <c r="S41" s="24"/>
      <c r="T41" s="18"/>
    </row>
    <row r="42" spans="1:20" ht="26.45" customHeight="1" thickBot="1" x14ac:dyDescent="0.25">
      <c r="A42" s="23" t="s">
        <v>42</v>
      </c>
      <c r="B42" s="36" t="s">
        <v>112</v>
      </c>
      <c r="C42" s="24"/>
      <c r="D42" s="24"/>
      <c r="E42" s="24">
        <v>4</v>
      </c>
      <c r="F42" s="23">
        <v>55</v>
      </c>
      <c r="G42" s="23">
        <v>10</v>
      </c>
      <c r="H42" s="23">
        <v>45</v>
      </c>
      <c r="I42" s="23"/>
      <c r="J42" s="23">
        <v>15</v>
      </c>
      <c r="K42" s="24"/>
      <c r="L42" s="32"/>
      <c r="M42" s="58"/>
      <c r="N42" s="59"/>
      <c r="O42" s="77">
        <v>15</v>
      </c>
      <c r="P42" s="55">
        <v>30</v>
      </c>
      <c r="Q42" s="25"/>
      <c r="R42" s="57"/>
      <c r="S42" s="24"/>
      <c r="T42" s="18"/>
    </row>
    <row r="43" spans="1:20" ht="23.1" customHeight="1" thickBot="1" x14ac:dyDescent="0.25">
      <c r="A43" s="23" t="s">
        <v>43</v>
      </c>
      <c r="B43" s="36" t="s">
        <v>127</v>
      </c>
      <c r="C43" s="24"/>
      <c r="D43" s="24"/>
      <c r="E43" s="24">
        <v>3</v>
      </c>
      <c r="F43" s="23">
        <v>42</v>
      </c>
      <c r="G43" s="23">
        <v>10</v>
      </c>
      <c r="H43" s="23">
        <v>32</v>
      </c>
      <c r="I43" s="23"/>
      <c r="J43" s="23">
        <v>15</v>
      </c>
      <c r="K43" s="24"/>
      <c r="L43" s="32"/>
      <c r="M43" s="58"/>
      <c r="N43" s="59"/>
      <c r="O43" s="77">
        <v>32</v>
      </c>
      <c r="P43" s="55"/>
      <c r="Q43" s="25"/>
      <c r="R43" s="57"/>
      <c r="S43" s="24"/>
      <c r="T43" s="18"/>
    </row>
    <row r="44" spans="1:20" ht="29.45" customHeight="1" thickBot="1" x14ac:dyDescent="0.25">
      <c r="A44" s="23" t="s">
        <v>44</v>
      </c>
      <c r="B44" s="36" t="s">
        <v>113</v>
      </c>
      <c r="C44" s="24"/>
      <c r="D44" s="24"/>
      <c r="E44" s="24">
        <v>4</v>
      </c>
      <c r="F44" s="23">
        <v>50</v>
      </c>
      <c r="G44" s="23">
        <v>4</v>
      </c>
      <c r="H44" s="23">
        <v>46</v>
      </c>
      <c r="I44" s="23"/>
      <c r="J44" s="23">
        <v>23</v>
      </c>
      <c r="K44" s="24"/>
      <c r="L44" s="32"/>
      <c r="M44" s="58"/>
      <c r="N44" s="59"/>
      <c r="O44" s="77"/>
      <c r="P44" s="55">
        <v>46</v>
      </c>
      <c r="Q44" s="25"/>
      <c r="R44" s="57"/>
      <c r="S44" s="24"/>
      <c r="T44" s="18"/>
    </row>
    <row r="45" spans="1:20" ht="27.6" customHeight="1" thickBot="1" x14ac:dyDescent="0.25">
      <c r="A45" s="23" t="s">
        <v>109</v>
      </c>
      <c r="B45" s="36" t="s">
        <v>128</v>
      </c>
      <c r="C45" s="24"/>
      <c r="D45" s="24"/>
      <c r="E45" s="24">
        <v>4</v>
      </c>
      <c r="F45" s="23">
        <v>75</v>
      </c>
      <c r="G45" s="23">
        <v>6</v>
      </c>
      <c r="H45" s="23">
        <v>69</v>
      </c>
      <c r="I45" s="23"/>
      <c r="J45" s="23">
        <v>46</v>
      </c>
      <c r="K45" s="24"/>
      <c r="L45" s="32"/>
      <c r="M45" s="58"/>
      <c r="N45" s="59"/>
      <c r="O45" s="77">
        <v>30</v>
      </c>
      <c r="P45" s="55">
        <v>39</v>
      </c>
      <c r="Q45" s="25"/>
      <c r="R45" s="57"/>
      <c r="S45" s="24"/>
      <c r="T45" s="18"/>
    </row>
    <row r="46" spans="1:20" ht="19.5" thickBot="1" x14ac:dyDescent="0.25">
      <c r="A46" s="123" t="s">
        <v>46</v>
      </c>
      <c r="B46" s="124" t="s">
        <v>122</v>
      </c>
      <c r="C46" s="107"/>
      <c r="D46" s="107"/>
      <c r="E46" s="107"/>
      <c r="F46" s="106">
        <f>F47+F52+F57+F61</f>
        <v>1779</v>
      </c>
      <c r="G46" s="106">
        <f>G47+G52+G57+G61</f>
        <v>76</v>
      </c>
      <c r="H46" s="189">
        <f>H47+H52+H57+H61</f>
        <v>1703</v>
      </c>
      <c r="I46" s="189"/>
      <c r="J46" s="106">
        <f>J47+J52+J57+J61</f>
        <v>0</v>
      </c>
      <c r="K46" s="106">
        <f>K47+K52+K57+K61</f>
        <v>0</v>
      </c>
      <c r="L46" s="106">
        <f>L47+L52+L57+L61</f>
        <v>90</v>
      </c>
      <c r="M46" s="190">
        <f>M47+M52+M57+M61</f>
        <v>156</v>
      </c>
      <c r="N46" s="191"/>
      <c r="O46" s="106">
        <f>O47+O52+O57+O61</f>
        <v>115</v>
      </c>
      <c r="P46" s="106">
        <f>P47+P52+P57+P61</f>
        <v>349</v>
      </c>
      <c r="Q46" s="190">
        <f>Q47+Q52+Q57+Q61</f>
        <v>561</v>
      </c>
      <c r="R46" s="192"/>
      <c r="S46" s="106">
        <f>S47+S52+S57+S61</f>
        <v>432</v>
      </c>
      <c r="T46" s="18"/>
    </row>
    <row r="47" spans="1:20" ht="27.6" customHeight="1" thickBot="1" x14ac:dyDescent="0.25">
      <c r="A47" s="108" t="s">
        <v>47</v>
      </c>
      <c r="B47" s="109" t="s">
        <v>98</v>
      </c>
      <c r="C47" s="110">
        <v>4</v>
      </c>
      <c r="D47" s="110"/>
      <c r="E47" s="110"/>
      <c r="F47" s="111">
        <f>F48+F49+F50+F51</f>
        <v>262</v>
      </c>
      <c r="G47" s="119">
        <f>G48+G49+G50+G51</f>
        <v>16</v>
      </c>
      <c r="H47" s="151">
        <f>H48+H49+H50+H51</f>
        <v>246</v>
      </c>
      <c r="I47" s="151"/>
      <c r="J47" s="119">
        <f>J48+J49+J50+J51</f>
        <v>0</v>
      </c>
      <c r="K47" s="117">
        <f>K48+K49+K50+K51</f>
        <v>0</v>
      </c>
      <c r="L47" s="117">
        <f>L48+L49+L50+L51</f>
        <v>90</v>
      </c>
      <c r="M47" s="152">
        <f>N48+M49+M50+M51</f>
        <v>156</v>
      </c>
      <c r="N47" s="153"/>
      <c r="O47" s="118">
        <f>O48+O49+O50+O51</f>
        <v>0</v>
      </c>
      <c r="P47" s="117">
        <f>P48+P49+P50+P51</f>
        <v>0</v>
      </c>
      <c r="Q47" s="152">
        <f>Q48+Q49+Q50+Q51</f>
        <v>0</v>
      </c>
      <c r="R47" s="154"/>
      <c r="S47" s="114">
        <f>S48+S49+S50+S51</f>
        <v>0</v>
      </c>
      <c r="T47" s="18"/>
    </row>
    <row r="48" spans="1:20" ht="27.6" customHeight="1" thickBot="1" x14ac:dyDescent="0.25">
      <c r="A48" s="30" t="s">
        <v>48</v>
      </c>
      <c r="B48" s="31" t="s">
        <v>99</v>
      </c>
      <c r="C48" s="24"/>
      <c r="D48" s="24"/>
      <c r="E48" s="24">
        <v>3</v>
      </c>
      <c r="F48" s="23">
        <v>130</v>
      </c>
      <c r="G48" s="37">
        <v>8</v>
      </c>
      <c r="H48" s="37">
        <v>122</v>
      </c>
      <c r="I48" s="60"/>
      <c r="J48" s="60"/>
      <c r="K48" s="52"/>
      <c r="L48" s="55">
        <v>59</v>
      </c>
      <c r="M48" s="51"/>
      <c r="N48" s="101">
        <v>63</v>
      </c>
      <c r="O48" s="77"/>
      <c r="P48" s="55"/>
      <c r="Q48" s="58"/>
      <c r="R48" s="42"/>
      <c r="S48" s="24"/>
      <c r="T48" s="18"/>
    </row>
    <row r="49" spans="1:20" ht="27.95" customHeight="1" thickBot="1" x14ac:dyDescent="0.25">
      <c r="A49" s="30" t="s">
        <v>100</v>
      </c>
      <c r="B49" s="31" t="s">
        <v>101</v>
      </c>
      <c r="C49" s="24"/>
      <c r="D49" s="24"/>
      <c r="E49" s="24">
        <v>4</v>
      </c>
      <c r="F49" s="23">
        <v>60</v>
      </c>
      <c r="G49" s="23">
        <v>8</v>
      </c>
      <c r="H49" s="143">
        <v>52</v>
      </c>
      <c r="I49" s="143"/>
      <c r="J49" s="23"/>
      <c r="K49" s="24"/>
      <c r="L49" s="24">
        <v>31</v>
      </c>
      <c r="M49" s="157">
        <v>21</v>
      </c>
      <c r="N49" s="187"/>
      <c r="O49" s="77"/>
      <c r="P49" s="55"/>
      <c r="Q49" s="162"/>
      <c r="R49" s="188"/>
      <c r="S49" s="24"/>
      <c r="T49" s="18"/>
    </row>
    <row r="50" spans="1:20" ht="19.5" thickBot="1" x14ac:dyDescent="0.25">
      <c r="A50" s="21" t="s">
        <v>49</v>
      </c>
      <c r="B50" s="22" t="s">
        <v>102</v>
      </c>
      <c r="C50" s="24"/>
      <c r="D50" s="24"/>
      <c r="E50" s="78"/>
      <c r="F50" s="23">
        <v>36</v>
      </c>
      <c r="G50" s="23"/>
      <c r="H50" s="143">
        <v>36</v>
      </c>
      <c r="I50" s="143"/>
      <c r="J50" s="23"/>
      <c r="K50" s="24"/>
      <c r="L50" s="24"/>
      <c r="M50" s="144">
        <v>36</v>
      </c>
      <c r="N50" s="185"/>
      <c r="O50" s="77"/>
      <c r="P50" s="55"/>
      <c r="Q50" s="155"/>
      <c r="R50" s="186"/>
      <c r="S50" s="24"/>
      <c r="T50" s="18"/>
    </row>
    <row r="51" spans="1:20" ht="19.5" thickBot="1" x14ac:dyDescent="0.25">
      <c r="A51" s="21" t="s">
        <v>50</v>
      </c>
      <c r="B51" s="22" t="s">
        <v>103</v>
      </c>
      <c r="C51" s="24"/>
      <c r="D51" s="24"/>
      <c r="E51" s="72">
        <v>4</v>
      </c>
      <c r="F51" s="23">
        <v>36</v>
      </c>
      <c r="G51" s="23"/>
      <c r="H51" s="143">
        <v>36</v>
      </c>
      <c r="I51" s="143"/>
      <c r="J51" s="23"/>
      <c r="K51" s="24"/>
      <c r="L51" s="55"/>
      <c r="M51" s="144">
        <v>36</v>
      </c>
      <c r="N51" s="185"/>
      <c r="O51" s="77"/>
      <c r="P51" s="55"/>
      <c r="Q51" s="155"/>
      <c r="R51" s="186"/>
      <c r="S51" s="24"/>
      <c r="T51" s="18"/>
    </row>
    <row r="52" spans="1:20" ht="27.75" thickBot="1" x14ac:dyDescent="0.25">
      <c r="A52" s="108" t="s">
        <v>51</v>
      </c>
      <c r="B52" s="109" t="s">
        <v>104</v>
      </c>
      <c r="C52" s="110">
        <v>5</v>
      </c>
      <c r="D52" s="110"/>
      <c r="E52" s="110"/>
      <c r="F52" s="111">
        <f>F53+F54+F55+F56</f>
        <v>523</v>
      </c>
      <c r="G52" s="119">
        <f>G53+G54+G55+G56</f>
        <v>28</v>
      </c>
      <c r="H52" s="151">
        <f>H53+H54+H55+H56</f>
        <v>495</v>
      </c>
      <c r="I52" s="151"/>
      <c r="J52" s="119">
        <f>J53+J54+J55+J56</f>
        <v>0</v>
      </c>
      <c r="K52" s="117">
        <f>K53+K54+K55+K56</f>
        <v>0</v>
      </c>
      <c r="L52" s="117">
        <f>L53+L54+L55+L56</f>
        <v>0</v>
      </c>
      <c r="M52" s="152">
        <f>M53+M54+M55+M56</f>
        <v>0</v>
      </c>
      <c r="N52" s="153"/>
      <c r="O52" s="118">
        <f>O53+O54+O55+O56</f>
        <v>115</v>
      </c>
      <c r="P52" s="117">
        <f>P53+P54+P55+P56</f>
        <v>308</v>
      </c>
      <c r="Q52" s="152">
        <f>Q53+Q54+Q55+Q56</f>
        <v>72</v>
      </c>
      <c r="R52" s="154"/>
      <c r="S52" s="114">
        <f>S53+S54+S55+S56</f>
        <v>0</v>
      </c>
      <c r="T52" s="18"/>
    </row>
    <row r="53" spans="1:20" ht="26.25" thickBot="1" x14ac:dyDescent="0.25">
      <c r="A53" s="30" t="s">
        <v>52</v>
      </c>
      <c r="B53" s="31" t="s">
        <v>105</v>
      </c>
      <c r="C53" s="36"/>
      <c r="D53" s="36"/>
      <c r="E53" s="72"/>
      <c r="F53" s="23">
        <v>309</v>
      </c>
      <c r="G53" s="23">
        <v>20</v>
      </c>
      <c r="H53" s="143">
        <v>289</v>
      </c>
      <c r="I53" s="143"/>
      <c r="J53" s="23"/>
      <c r="K53" s="24"/>
      <c r="L53" s="32"/>
      <c r="M53" s="162"/>
      <c r="N53" s="163"/>
      <c r="O53" s="27">
        <v>115</v>
      </c>
      <c r="P53" s="24">
        <v>174</v>
      </c>
      <c r="Q53" s="144"/>
      <c r="R53" s="184"/>
      <c r="S53" s="24"/>
      <c r="T53" s="18"/>
    </row>
    <row r="54" spans="1:20" ht="39" thickBot="1" x14ac:dyDescent="0.25">
      <c r="A54" s="30" t="s">
        <v>53</v>
      </c>
      <c r="B54" s="22" t="s">
        <v>106</v>
      </c>
      <c r="C54" s="24"/>
      <c r="D54" s="24"/>
      <c r="E54" s="79">
        <v>4</v>
      </c>
      <c r="F54" s="23">
        <v>70</v>
      </c>
      <c r="G54" s="23">
        <v>8</v>
      </c>
      <c r="H54" s="143">
        <v>62</v>
      </c>
      <c r="I54" s="143"/>
      <c r="J54" s="23"/>
      <c r="K54" s="24"/>
      <c r="L54" s="32"/>
      <c r="M54" s="162"/>
      <c r="N54" s="163"/>
      <c r="O54" s="33"/>
      <c r="P54" s="55">
        <v>62</v>
      </c>
      <c r="Q54" s="144"/>
      <c r="R54" s="184"/>
      <c r="S54" s="24"/>
      <c r="T54" s="18"/>
    </row>
    <row r="55" spans="1:20" ht="19.5" thickBot="1" x14ac:dyDescent="0.25">
      <c r="A55" s="21" t="s">
        <v>54</v>
      </c>
      <c r="B55" s="22" t="s">
        <v>102</v>
      </c>
      <c r="C55" s="24"/>
      <c r="D55" s="24"/>
      <c r="E55" s="78"/>
      <c r="F55" s="23">
        <v>72</v>
      </c>
      <c r="G55" s="23"/>
      <c r="H55" s="143">
        <v>72</v>
      </c>
      <c r="I55" s="143"/>
      <c r="J55" s="23"/>
      <c r="K55" s="24"/>
      <c r="L55" s="29"/>
      <c r="M55" s="155"/>
      <c r="N55" s="156"/>
      <c r="O55" s="27"/>
      <c r="P55" s="24">
        <v>72</v>
      </c>
      <c r="Q55" s="144"/>
      <c r="R55" s="184"/>
      <c r="S55" s="24"/>
      <c r="T55" s="18"/>
    </row>
    <row r="56" spans="1:20" ht="19.5" thickBot="1" x14ac:dyDescent="0.25">
      <c r="A56" s="21" t="s">
        <v>55</v>
      </c>
      <c r="B56" s="22" t="s">
        <v>103</v>
      </c>
      <c r="C56" s="24"/>
      <c r="D56" s="24"/>
      <c r="E56" s="72">
        <v>5</v>
      </c>
      <c r="F56" s="23">
        <v>72</v>
      </c>
      <c r="G56" s="23"/>
      <c r="H56" s="143">
        <v>72</v>
      </c>
      <c r="I56" s="143"/>
      <c r="J56" s="23"/>
      <c r="K56" s="24"/>
      <c r="L56" s="29"/>
      <c r="M56" s="155"/>
      <c r="N56" s="156"/>
      <c r="O56" s="28"/>
      <c r="P56" s="24"/>
      <c r="Q56" s="157">
        <v>72</v>
      </c>
      <c r="R56" s="158"/>
      <c r="S56" s="24"/>
      <c r="T56" s="18"/>
    </row>
    <row r="57" spans="1:20" ht="39" customHeight="1" thickBot="1" x14ac:dyDescent="0.25">
      <c r="A57" s="108" t="s">
        <v>56</v>
      </c>
      <c r="B57" s="109" t="s">
        <v>107</v>
      </c>
      <c r="C57" s="110">
        <v>5</v>
      </c>
      <c r="D57" s="110"/>
      <c r="E57" s="110"/>
      <c r="F57" s="111">
        <f>F58+F59+F60</f>
        <v>444</v>
      </c>
      <c r="G57" s="111">
        <f>G58+G59+G60</f>
        <v>10</v>
      </c>
      <c r="H57" s="151">
        <f>H58+H59+H60</f>
        <v>434</v>
      </c>
      <c r="I57" s="151"/>
      <c r="J57" s="111">
        <f>J58+J59+J60</f>
        <v>0</v>
      </c>
      <c r="K57" s="114">
        <f>K58+K59+K60</f>
        <v>0</v>
      </c>
      <c r="L57" s="112">
        <f>L58+L59+L60</f>
        <v>0</v>
      </c>
      <c r="M57" s="160">
        <f>M58+M59+M60</f>
        <v>0</v>
      </c>
      <c r="N57" s="161"/>
      <c r="O57" s="113">
        <f>O58+O59+O60</f>
        <v>0</v>
      </c>
      <c r="P57" s="112">
        <f>P58+P59+P60</f>
        <v>0</v>
      </c>
      <c r="Q57" s="152">
        <f>Q58+Q59+Q60</f>
        <v>362</v>
      </c>
      <c r="R57" s="154"/>
      <c r="S57" s="114">
        <f>S58+S59+S60</f>
        <v>72</v>
      </c>
      <c r="T57" s="18"/>
    </row>
    <row r="58" spans="1:20" ht="26.25" thickBot="1" x14ac:dyDescent="0.25">
      <c r="A58" s="30" t="s">
        <v>57</v>
      </c>
      <c r="B58" s="31" t="s">
        <v>108</v>
      </c>
      <c r="C58" s="24"/>
      <c r="D58" s="24"/>
      <c r="E58" s="24">
        <v>5</v>
      </c>
      <c r="F58" s="23">
        <v>300</v>
      </c>
      <c r="G58" s="23">
        <v>10</v>
      </c>
      <c r="H58" s="143">
        <v>290</v>
      </c>
      <c r="I58" s="143"/>
      <c r="J58" s="23"/>
      <c r="K58" s="24"/>
      <c r="L58" s="32"/>
      <c r="M58" s="162"/>
      <c r="N58" s="163"/>
      <c r="O58" s="33"/>
      <c r="P58" s="32"/>
      <c r="Q58" s="144">
        <v>290</v>
      </c>
      <c r="R58" s="184"/>
      <c r="S58" s="24"/>
      <c r="T58" s="18"/>
    </row>
    <row r="59" spans="1:20" ht="19.5" thickBot="1" x14ac:dyDescent="0.25">
      <c r="A59" s="21" t="s">
        <v>58</v>
      </c>
      <c r="B59" s="22" t="s">
        <v>102</v>
      </c>
      <c r="C59" s="24"/>
      <c r="D59" s="24"/>
      <c r="E59" s="72">
        <v>5</v>
      </c>
      <c r="F59" s="23">
        <v>72</v>
      </c>
      <c r="G59" s="23"/>
      <c r="H59" s="143">
        <v>72</v>
      </c>
      <c r="I59" s="143"/>
      <c r="J59" s="23"/>
      <c r="K59" s="24"/>
      <c r="L59" s="29"/>
      <c r="M59" s="155"/>
      <c r="N59" s="156"/>
      <c r="O59" s="28"/>
      <c r="P59" s="29"/>
      <c r="Q59" s="157">
        <v>72</v>
      </c>
      <c r="R59" s="158"/>
      <c r="S59" s="24"/>
      <c r="T59" s="18"/>
    </row>
    <row r="60" spans="1:20" ht="19.5" thickBot="1" x14ac:dyDescent="0.25">
      <c r="A60" s="21" t="s">
        <v>59</v>
      </c>
      <c r="B60" s="22" t="s">
        <v>103</v>
      </c>
      <c r="C60" s="24"/>
      <c r="D60" s="24"/>
      <c r="E60" s="79">
        <v>5</v>
      </c>
      <c r="F60" s="37">
        <v>72</v>
      </c>
      <c r="G60" s="23"/>
      <c r="H60" s="159">
        <v>72</v>
      </c>
      <c r="I60" s="159"/>
      <c r="J60" s="23"/>
      <c r="K60" s="24"/>
      <c r="L60" s="29"/>
      <c r="M60" s="155"/>
      <c r="N60" s="156"/>
      <c r="O60" s="28"/>
      <c r="P60" s="29"/>
      <c r="Q60" s="157"/>
      <c r="R60" s="158"/>
      <c r="S60" s="24">
        <v>72</v>
      </c>
      <c r="T60" s="18"/>
    </row>
    <row r="61" spans="1:20" ht="51.95" customHeight="1" thickBot="1" x14ac:dyDescent="0.3">
      <c r="A61" s="115" t="s">
        <v>60</v>
      </c>
      <c r="B61" s="116" t="s">
        <v>129</v>
      </c>
      <c r="C61" s="110">
        <v>6</v>
      </c>
      <c r="D61" s="110"/>
      <c r="E61" s="110"/>
      <c r="F61" s="111">
        <f>F62+F63+F64+F65</f>
        <v>550</v>
      </c>
      <c r="G61" s="111">
        <f>G62+G63+G64+G65</f>
        <v>22</v>
      </c>
      <c r="H61" s="151">
        <f>H62+H63+H64+H65</f>
        <v>528</v>
      </c>
      <c r="I61" s="151"/>
      <c r="J61" s="111">
        <f>J62+J63+J64+J65</f>
        <v>0</v>
      </c>
      <c r="K61" s="114">
        <f>K62+K63+K64+K65</f>
        <v>0</v>
      </c>
      <c r="L61" s="117">
        <f>L62+L63+L64+L65</f>
        <v>0</v>
      </c>
      <c r="M61" s="152">
        <f>N62+N63+N64+N65</f>
        <v>0</v>
      </c>
      <c r="N61" s="153"/>
      <c r="O61" s="118">
        <f>O62+O63+O64+O65</f>
        <v>0</v>
      </c>
      <c r="P61" s="117">
        <f>P62+P63+P64+P65</f>
        <v>41</v>
      </c>
      <c r="Q61" s="152">
        <f>Q62+Q63+Q64+Q65</f>
        <v>127</v>
      </c>
      <c r="R61" s="154"/>
      <c r="S61" s="114">
        <f>S62+S63+S64+S65</f>
        <v>360</v>
      </c>
      <c r="T61" s="18"/>
    </row>
    <row r="62" spans="1:20" ht="26.25" thickBot="1" x14ac:dyDescent="0.25">
      <c r="A62" s="21" t="s">
        <v>61</v>
      </c>
      <c r="B62" s="22" t="s">
        <v>115</v>
      </c>
      <c r="C62" s="24"/>
      <c r="D62" s="24"/>
      <c r="E62" s="24">
        <v>6</v>
      </c>
      <c r="F62" s="23">
        <v>231</v>
      </c>
      <c r="G62" s="23">
        <v>10</v>
      </c>
      <c r="H62" s="37">
        <v>221</v>
      </c>
      <c r="I62" s="85"/>
      <c r="J62" s="15"/>
      <c r="K62" s="14"/>
      <c r="L62" s="96"/>
      <c r="M62" s="99"/>
      <c r="N62" s="100"/>
      <c r="O62" s="77"/>
      <c r="P62" s="55">
        <v>41</v>
      </c>
      <c r="Q62" s="51">
        <v>60</v>
      </c>
      <c r="R62" s="98"/>
      <c r="S62" s="24">
        <v>120</v>
      </c>
      <c r="T62" s="18"/>
    </row>
    <row r="63" spans="1:20" ht="26.25" thickBot="1" x14ac:dyDescent="0.25">
      <c r="A63" s="21" t="s">
        <v>62</v>
      </c>
      <c r="B63" s="22" t="s">
        <v>114</v>
      </c>
      <c r="C63" s="24"/>
      <c r="D63" s="24"/>
      <c r="E63" s="24"/>
      <c r="F63" s="23">
        <v>175</v>
      </c>
      <c r="G63" s="23">
        <v>12</v>
      </c>
      <c r="H63" s="143">
        <v>163</v>
      </c>
      <c r="I63" s="143"/>
      <c r="J63" s="15"/>
      <c r="K63" s="14"/>
      <c r="L63" s="96"/>
      <c r="M63" s="99"/>
      <c r="N63" s="100"/>
      <c r="O63" s="77"/>
      <c r="P63" s="55"/>
      <c r="Q63" s="157">
        <v>67</v>
      </c>
      <c r="R63" s="158"/>
      <c r="S63" s="24">
        <v>96</v>
      </c>
      <c r="T63" s="18"/>
    </row>
    <row r="64" spans="1:20" ht="19.5" thickBot="1" x14ac:dyDescent="0.25">
      <c r="A64" s="21" t="s">
        <v>116</v>
      </c>
      <c r="B64" s="22" t="s">
        <v>102</v>
      </c>
      <c r="C64" s="24"/>
      <c r="D64" s="24"/>
      <c r="E64" s="24">
        <v>6</v>
      </c>
      <c r="F64" s="23">
        <v>72</v>
      </c>
      <c r="G64" s="15"/>
      <c r="H64" s="37">
        <v>72</v>
      </c>
      <c r="I64" s="85"/>
      <c r="J64" s="15"/>
      <c r="K64" s="14"/>
      <c r="L64" s="96"/>
      <c r="M64" s="99"/>
      <c r="N64" s="100"/>
      <c r="O64" s="77"/>
      <c r="P64" s="55"/>
      <c r="Q64" s="51"/>
      <c r="R64" s="98"/>
      <c r="S64" s="24">
        <v>72</v>
      </c>
      <c r="T64" s="18"/>
    </row>
    <row r="65" spans="1:22" ht="19.5" thickBot="1" x14ac:dyDescent="0.25">
      <c r="A65" s="21" t="s">
        <v>117</v>
      </c>
      <c r="B65" s="22" t="s">
        <v>103</v>
      </c>
      <c r="C65" s="24"/>
      <c r="D65" s="24"/>
      <c r="E65" s="24">
        <v>6</v>
      </c>
      <c r="F65" s="23">
        <v>72</v>
      </c>
      <c r="G65" s="15"/>
      <c r="H65" s="37">
        <v>72</v>
      </c>
      <c r="I65" s="85"/>
      <c r="J65" s="15"/>
      <c r="K65" s="14"/>
      <c r="L65" s="96"/>
      <c r="M65" s="99"/>
      <c r="N65" s="100"/>
      <c r="O65" s="77"/>
      <c r="P65" s="55"/>
      <c r="Q65" s="51"/>
      <c r="R65" s="98"/>
      <c r="S65" s="24">
        <v>72</v>
      </c>
      <c r="T65" s="18"/>
    </row>
    <row r="66" spans="1:22" ht="19.5" thickBot="1" x14ac:dyDescent="0.35">
      <c r="A66" s="145" t="s">
        <v>63</v>
      </c>
      <c r="B66" s="146"/>
      <c r="C66" s="54"/>
      <c r="D66" s="35"/>
      <c r="E66" s="41"/>
      <c r="F66" s="41"/>
      <c r="G66" s="41"/>
      <c r="H66" s="41"/>
      <c r="I66" s="147"/>
      <c r="J66" s="148"/>
      <c r="K66" s="41"/>
      <c r="L66" s="149"/>
      <c r="M66" s="150"/>
      <c r="N66" s="41"/>
      <c r="O66" s="41"/>
      <c r="P66" s="41"/>
      <c r="Q66" s="149"/>
      <c r="R66" s="150"/>
      <c r="S66" s="53"/>
      <c r="T66" s="38"/>
      <c r="U66" s="48"/>
    </row>
    <row r="67" spans="1:22" ht="19.5" thickBot="1" x14ac:dyDescent="0.35">
      <c r="A67" s="92"/>
      <c r="B67" s="90" t="s">
        <v>125</v>
      </c>
      <c r="C67" s="93"/>
      <c r="D67" s="91"/>
      <c r="E67" s="83"/>
      <c r="F67" s="41">
        <v>72</v>
      </c>
      <c r="G67" s="41"/>
      <c r="H67" s="41">
        <v>72</v>
      </c>
      <c r="I67" s="54"/>
      <c r="J67" s="93"/>
      <c r="K67" s="41"/>
      <c r="L67" s="81"/>
      <c r="M67" s="12"/>
      <c r="N67" s="41"/>
      <c r="O67" s="41"/>
      <c r="P67" s="41"/>
      <c r="Q67" s="81"/>
      <c r="R67" s="12"/>
      <c r="S67" s="93"/>
      <c r="T67" s="2"/>
    </row>
    <row r="68" spans="1:22" ht="19.5" thickBot="1" x14ac:dyDescent="0.35">
      <c r="A68" s="92"/>
      <c r="B68" s="92" t="s">
        <v>118</v>
      </c>
      <c r="C68" s="93"/>
      <c r="D68" s="92"/>
      <c r="E68" s="93"/>
      <c r="F68" s="41">
        <v>144</v>
      </c>
      <c r="G68" s="41"/>
      <c r="H68" s="41">
        <v>144</v>
      </c>
      <c r="I68" s="54"/>
      <c r="J68" s="93"/>
      <c r="K68" s="41"/>
      <c r="L68" s="81"/>
      <c r="M68" s="12"/>
      <c r="N68" s="41"/>
      <c r="O68" s="41"/>
      <c r="P68" s="41"/>
      <c r="Q68" s="81"/>
      <c r="R68" s="12"/>
      <c r="S68" s="93"/>
      <c r="T68" s="2"/>
    </row>
    <row r="69" spans="1:22" ht="26.25" thickBot="1" x14ac:dyDescent="0.25">
      <c r="A69" s="39" t="s">
        <v>64</v>
      </c>
      <c r="B69" s="40" t="s">
        <v>65</v>
      </c>
      <c r="C69" s="78" t="s">
        <v>119</v>
      </c>
      <c r="D69" s="78"/>
      <c r="E69" s="78"/>
      <c r="F69" s="15">
        <v>216</v>
      </c>
      <c r="G69" s="72"/>
      <c r="H69" s="15">
        <v>216</v>
      </c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8"/>
      <c r="T69" s="56"/>
    </row>
    <row r="70" spans="1:22" ht="16.5" thickBot="1" x14ac:dyDescent="0.25">
      <c r="A70" s="80"/>
      <c r="B70" s="86"/>
      <c r="C70" s="87"/>
      <c r="D70" s="87"/>
      <c r="E70" s="88"/>
      <c r="F70" s="97">
        <f>F10+F30+F67+F68+F69</f>
        <v>4586</v>
      </c>
      <c r="G70" s="23">
        <f>G10+G30+G46</f>
        <v>76</v>
      </c>
      <c r="H70" s="97">
        <f>H10+H31+H38+H46+H67+H68+H69</f>
        <v>4428</v>
      </c>
      <c r="I70" s="82"/>
      <c r="J70" s="82"/>
      <c r="K70" s="82"/>
      <c r="L70" s="15">
        <f>L10+L30+L46</f>
        <v>612</v>
      </c>
      <c r="M70" s="15">
        <f t="shared" ref="M70" si="0">M10+M30+M46</f>
        <v>864</v>
      </c>
      <c r="N70" s="15">
        <f>M10+M30+M46</f>
        <v>864</v>
      </c>
      <c r="O70" s="15">
        <f>O10+O30+O46</f>
        <v>612</v>
      </c>
      <c r="P70" s="15">
        <f>P10+P30+P46</f>
        <v>828</v>
      </c>
      <c r="Q70" s="15">
        <f>Q10+Q30+Q46</f>
        <v>612</v>
      </c>
      <c r="R70" s="16"/>
      <c r="S70" s="84">
        <f>S10+S30+S46</f>
        <v>468</v>
      </c>
      <c r="T70" s="89"/>
    </row>
    <row r="71" spans="1:22" ht="27.75" customHeight="1" thickBot="1" x14ac:dyDescent="0.25">
      <c r="A71" s="181" t="s">
        <v>66</v>
      </c>
      <c r="B71" s="182"/>
      <c r="C71" s="182"/>
      <c r="D71" s="182"/>
      <c r="E71" s="183"/>
      <c r="F71" s="178" t="s">
        <v>63</v>
      </c>
      <c r="G71" s="168" t="s">
        <v>72</v>
      </c>
      <c r="H71" s="168"/>
      <c r="I71" s="168"/>
      <c r="J71" s="168"/>
      <c r="K71" s="23"/>
      <c r="L71" s="143">
        <v>612</v>
      </c>
      <c r="M71" s="143">
        <v>864</v>
      </c>
      <c r="N71" s="143"/>
      <c r="O71" s="143">
        <v>612</v>
      </c>
      <c r="P71" s="143">
        <v>684</v>
      </c>
      <c r="Q71" s="143">
        <v>468</v>
      </c>
      <c r="R71" s="144"/>
      <c r="S71" s="164">
        <v>252</v>
      </c>
      <c r="T71" s="165"/>
      <c r="V71">
        <v>50</v>
      </c>
    </row>
    <row r="72" spans="1:22" ht="13.5" hidden="1" customHeight="1" thickBot="1" x14ac:dyDescent="0.25">
      <c r="A72" s="171" t="s">
        <v>67</v>
      </c>
      <c r="B72" s="172"/>
      <c r="C72" s="172"/>
      <c r="D72" s="172"/>
      <c r="E72" s="173"/>
      <c r="F72" s="179"/>
      <c r="G72" s="168"/>
      <c r="H72" s="168"/>
      <c r="I72" s="168"/>
      <c r="J72" s="168"/>
      <c r="K72" s="23"/>
      <c r="L72" s="143"/>
      <c r="M72" s="143"/>
      <c r="N72" s="143"/>
      <c r="O72" s="143"/>
      <c r="P72" s="143"/>
      <c r="Q72" s="143"/>
      <c r="R72" s="144"/>
      <c r="S72" s="166"/>
      <c r="T72" s="167"/>
    </row>
    <row r="73" spans="1:22" ht="25.5" customHeight="1" thickBot="1" x14ac:dyDescent="0.25">
      <c r="A73" s="174" t="s">
        <v>68</v>
      </c>
      <c r="B73" s="172"/>
      <c r="C73" s="172"/>
      <c r="D73" s="172"/>
      <c r="E73" s="173"/>
      <c r="F73" s="179"/>
      <c r="G73" s="168" t="s">
        <v>73</v>
      </c>
      <c r="H73" s="168"/>
      <c r="I73" s="168"/>
      <c r="J73" s="168"/>
      <c r="K73" s="23"/>
      <c r="L73" s="23"/>
      <c r="M73" s="143">
        <v>36</v>
      </c>
      <c r="N73" s="143"/>
      <c r="O73" s="23"/>
      <c r="P73" s="23">
        <v>72</v>
      </c>
      <c r="Q73" s="143">
        <v>72</v>
      </c>
      <c r="R73" s="144"/>
      <c r="S73" s="169">
        <v>72</v>
      </c>
      <c r="T73" s="170"/>
    </row>
    <row r="74" spans="1:22" ht="30" customHeight="1" thickBot="1" x14ac:dyDescent="0.25">
      <c r="A74" s="174" t="s">
        <v>69</v>
      </c>
      <c r="B74" s="172"/>
      <c r="C74" s="172"/>
      <c r="D74" s="172"/>
      <c r="E74" s="173"/>
      <c r="F74" s="179"/>
      <c r="G74" s="168" t="s">
        <v>74</v>
      </c>
      <c r="H74" s="168"/>
      <c r="I74" s="168"/>
      <c r="J74" s="168"/>
      <c r="K74" s="23"/>
      <c r="L74" s="23"/>
      <c r="M74" s="143">
        <v>36</v>
      </c>
      <c r="N74" s="143"/>
      <c r="O74" s="23"/>
      <c r="P74" s="23"/>
      <c r="Q74" s="143">
        <v>72</v>
      </c>
      <c r="R74" s="143"/>
      <c r="S74" s="143">
        <v>144</v>
      </c>
      <c r="T74" s="143"/>
    </row>
    <row r="75" spans="1:22" ht="13.5" customHeight="1" thickBot="1" x14ac:dyDescent="0.25">
      <c r="A75" s="171" t="s">
        <v>70</v>
      </c>
      <c r="B75" s="172"/>
      <c r="C75" s="172"/>
      <c r="D75" s="172"/>
      <c r="E75" s="173"/>
      <c r="F75" s="179"/>
      <c r="G75" s="168" t="s">
        <v>75</v>
      </c>
      <c r="H75" s="168"/>
      <c r="I75" s="168"/>
      <c r="J75" s="168"/>
      <c r="K75" s="23"/>
      <c r="L75" s="23">
        <v>1</v>
      </c>
      <c r="M75" s="143">
        <v>3</v>
      </c>
      <c r="N75" s="143"/>
      <c r="O75" s="23">
        <v>1</v>
      </c>
      <c r="P75" s="23">
        <v>2</v>
      </c>
      <c r="Q75" s="143">
        <v>2</v>
      </c>
      <c r="R75" s="143"/>
      <c r="S75" s="143">
        <v>1</v>
      </c>
      <c r="T75" s="143"/>
    </row>
    <row r="76" spans="1:22" ht="13.5" customHeight="1" thickBot="1" x14ac:dyDescent="0.25">
      <c r="A76" s="174" t="s">
        <v>71</v>
      </c>
      <c r="B76" s="172"/>
      <c r="C76" s="172"/>
      <c r="D76" s="172"/>
      <c r="E76" s="173"/>
      <c r="F76" s="179"/>
      <c r="G76" s="168" t="s">
        <v>76</v>
      </c>
      <c r="H76" s="168"/>
      <c r="I76" s="168"/>
      <c r="J76" s="168"/>
      <c r="K76" s="23"/>
      <c r="L76" s="37">
        <v>1</v>
      </c>
      <c r="M76" s="143">
        <v>9</v>
      </c>
      <c r="N76" s="143"/>
      <c r="O76" s="23">
        <v>2</v>
      </c>
      <c r="P76" s="23">
        <v>10</v>
      </c>
      <c r="Q76" s="143">
        <v>4</v>
      </c>
      <c r="R76" s="143"/>
      <c r="S76" s="143">
        <v>3</v>
      </c>
      <c r="T76" s="143"/>
    </row>
    <row r="77" spans="1:22" ht="13.5" thickBot="1" x14ac:dyDescent="0.25">
      <c r="A77" s="175"/>
      <c r="B77" s="176"/>
      <c r="C77" s="176"/>
      <c r="D77" s="176"/>
      <c r="E77" s="177"/>
      <c r="F77" s="180"/>
      <c r="G77" s="168" t="s">
        <v>77</v>
      </c>
      <c r="H77" s="168"/>
      <c r="I77" s="168"/>
      <c r="J77" s="168"/>
      <c r="K77" s="23"/>
      <c r="L77" s="23">
        <v>1</v>
      </c>
      <c r="M77" s="143">
        <f>-O80</f>
        <v>0</v>
      </c>
      <c r="N77" s="143"/>
      <c r="O77" s="23">
        <v>1</v>
      </c>
      <c r="P77" s="23">
        <v>1</v>
      </c>
      <c r="Q77" s="143">
        <v>1</v>
      </c>
      <c r="R77" s="143"/>
      <c r="S77" s="143">
        <v>0</v>
      </c>
      <c r="T77" s="143"/>
    </row>
  </sheetData>
  <mergeCells count="185">
    <mergeCell ref="H63:I63"/>
    <mergeCell ref="Q63:R63"/>
    <mergeCell ref="S38:T38"/>
    <mergeCell ref="A31:B31"/>
    <mergeCell ref="A38:B38"/>
    <mergeCell ref="A30:B30"/>
    <mergeCell ref="A1:A8"/>
    <mergeCell ref="L1:S2"/>
    <mergeCell ref="M5:N5"/>
    <mergeCell ref="M6:N6"/>
    <mergeCell ref="M7:N7"/>
    <mergeCell ref="M8:N8"/>
    <mergeCell ref="Q10:R10"/>
    <mergeCell ref="M19:N19"/>
    <mergeCell ref="Q19:R19"/>
    <mergeCell ref="M20:N20"/>
    <mergeCell ref="Q20:R20"/>
    <mergeCell ref="M16:N16"/>
    <mergeCell ref="Q16:R16"/>
    <mergeCell ref="M17:N17"/>
    <mergeCell ref="Q17:R17"/>
    <mergeCell ref="H23:I23"/>
    <mergeCell ref="M23:N23"/>
    <mergeCell ref="Q23:R23"/>
    <mergeCell ref="H26:I26"/>
    <mergeCell ref="M26:N26"/>
    <mergeCell ref="Q26:R26"/>
    <mergeCell ref="Q4:R4"/>
    <mergeCell ref="Q5:R5"/>
    <mergeCell ref="Q6:R6"/>
    <mergeCell ref="Q7:R7"/>
    <mergeCell ref="Q8:R8"/>
    <mergeCell ref="H11:I11"/>
    <mergeCell ref="Q11:R11"/>
    <mergeCell ref="M13:N13"/>
    <mergeCell ref="Q13:R13"/>
    <mergeCell ref="H9:I9"/>
    <mergeCell ref="M9:N9"/>
    <mergeCell ref="Q9:R9"/>
    <mergeCell ref="H10:I10"/>
    <mergeCell ref="H24:I24"/>
    <mergeCell ref="M24:N24"/>
    <mergeCell ref="Q24:R24"/>
    <mergeCell ref="H25:I25"/>
    <mergeCell ref="M25:N25"/>
    <mergeCell ref="Q25:R25"/>
    <mergeCell ref="F3:F8"/>
    <mergeCell ref="G3:G8"/>
    <mergeCell ref="L3:N3"/>
    <mergeCell ref="O3:P3"/>
    <mergeCell ref="Q3:S3"/>
    <mergeCell ref="H4:I8"/>
    <mergeCell ref="J4:J8"/>
    <mergeCell ref="M4:N4"/>
    <mergeCell ref="M10:N10"/>
    <mergeCell ref="T1:T2"/>
    <mergeCell ref="M14:N14"/>
    <mergeCell ref="Q14:R14"/>
    <mergeCell ref="M15:N15"/>
    <mergeCell ref="Q15:R15"/>
    <mergeCell ref="T4:T8"/>
    <mergeCell ref="H22:I22"/>
    <mergeCell ref="M22:N22"/>
    <mergeCell ref="Q22:R22"/>
    <mergeCell ref="M21:N21"/>
    <mergeCell ref="Q21:R21"/>
    <mergeCell ref="H30:I30"/>
    <mergeCell ref="M30:N30"/>
    <mergeCell ref="Q30:R30"/>
    <mergeCell ref="H27:I27"/>
    <mergeCell ref="M27:N27"/>
    <mergeCell ref="Q27:R27"/>
    <mergeCell ref="H28:I28"/>
    <mergeCell ref="M28:N28"/>
    <mergeCell ref="Q28:R28"/>
    <mergeCell ref="H33:I33"/>
    <mergeCell ref="M33:N33"/>
    <mergeCell ref="Q33:R33"/>
    <mergeCell ref="H34:I34"/>
    <mergeCell ref="M34:N34"/>
    <mergeCell ref="Q34:R34"/>
    <mergeCell ref="H31:I31"/>
    <mergeCell ref="M31:N31"/>
    <mergeCell ref="Q31:R31"/>
    <mergeCell ref="H32:I32"/>
    <mergeCell ref="M32:N32"/>
    <mergeCell ref="Q32:R32"/>
    <mergeCell ref="H46:I46"/>
    <mergeCell ref="M46:N46"/>
    <mergeCell ref="Q46:R46"/>
    <mergeCell ref="H38:I38"/>
    <mergeCell ref="M38:N38"/>
    <mergeCell ref="Q38:R38"/>
    <mergeCell ref="H35:I35"/>
    <mergeCell ref="M35:N35"/>
    <mergeCell ref="Q35:R35"/>
    <mergeCell ref="H37:I37"/>
    <mergeCell ref="M37:N37"/>
    <mergeCell ref="Q37:R37"/>
    <mergeCell ref="H50:I50"/>
    <mergeCell ref="M50:N50"/>
    <mergeCell ref="Q50:R50"/>
    <mergeCell ref="H51:I51"/>
    <mergeCell ref="M51:N51"/>
    <mergeCell ref="Q51:R51"/>
    <mergeCell ref="H47:I47"/>
    <mergeCell ref="M47:N47"/>
    <mergeCell ref="Q47:R47"/>
    <mergeCell ref="H49:I49"/>
    <mergeCell ref="M49:N49"/>
    <mergeCell ref="Q49:R49"/>
    <mergeCell ref="Q58:R58"/>
    <mergeCell ref="H55:I55"/>
    <mergeCell ref="M55:N55"/>
    <mergeCell ref="Q55:R55"/>
    <mergeCell ref="H56:I56"/>
    <mergeCell ref="M56:N56"/>
    <mergeCell ref="Q56:R56"/>
    <mergeCell ref="H52:I52"/>
    <mergeCell ref="M52:N52"/>
    <mergeCell ref="Q52:R52"/>
    <mergeCell ref="H53:I53"/>
    <mergeCell ref="M53:N53"/>
    <mergeCell ref="Q53:R53"/>
    <mergeCell ref="H54:I54"/>
    <mergeCell ref="M54:N54"/>
    <mergeCell ref="Q54:R54"/>
    <mergeCell ref="A75:E75"/>
    <mergeCell ref="A76:E76"/>
    <mergeCell ref="A77:E77"/>
    <mergeCell ref="F71:F77"/>
    <mergeCell ref="G71:J72"/>
    <mergeCell ref="L71:L72"/>
    <mergeCell ref="G75:J75"/>
    <mergeCell ref="G77:J77"/>
    <mergeCell ref="A71:E71"/>
    <mergeCell ref="A72:E72"/>
    <mergeCell ref="A73:E73"/>
    <mergeCell ref="A74:E74"/>
    <mergeCell ref="M77:N77"/>
    <mergeCell ref="Q77:R77"/>
    <mergeCell ref="S77:T77"/>
    <mergeCell ref="M75:N75"/>
    <mergeCell ref="Q75:R75"/>
    <mergeCell ref="S75:T75"/>
    <mergeCell ref="G76:J76"/>
    <mergeCell ref="M76:N76"/>
    <mergeCell ref="Q76:R76"/>
    <mergeCell ref="S76:T76"/>
    <mergeCell ref="S71:T72"/>
    <mergeCell ref="G73:J73"/>
    <mergeCell ref="M73:N73"/>
    <mergeCell ref="Q73:R73"/>
    <mergeCell ref="S73:T73"/>
    <mergeCell ref="G74:J74"/>
    <mergeCell ref="M74:N74"/>
    <mergeCell ref="Q74:R74"/>
    <mergeCell ref="S74:T74"/>
    <mergeCell ref="M71:N72"/>
    <mergeCell ref="O71:O72"/>
    <mergeCell ref="P71:P72"/>
    <mergeCell ref="B1:B8"/>
    <mergeCell ref="C1:E2"/>
    <mergeCell ref="F1:K2"/>
    <mergeCell ref="H3:K3"/>
    <mergeCell ref="K4:K8"/>
    <mergeCell ref="Q71:R72"/>
    <mergeCell ref="A66:B66"/>
    <mergeCell ref="I66:J66"/>
    <mergeCell ref="L66:M66"/>
    <mergeCell ref="Q66:R66"/>
    <mergeCell ref="H61:I61"/>
    <mergeCell ref="M61:N61"/>
    <mergeCell ref="Q61:R61"/>
    <mergeCell ref="H59:I59"/>
    <mergeCell ref="M59:N59"/>
    <mergeCell ref="Q59:R59"/>
    <mergeCell ref="H60:I60"/>
    <mergeCell ref="M60:N60"/>
    <mergeCell ref="Q60:R60"/>
    <mergeCell ref="H57:I57"/>
    <mergeCell ref="M57:N57"/>
    <mergeCell ref="Q57:R57"/>
    <mergeCell ref="H58:I58"/>
    <mergeCell ref="M58:N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UralSOFT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Софья</dc:creator>
  <cp:lastModifiedBy>User</cp:lastModifiedBy>
  <cp:lastPrinted>2024-08-20T02:59:58Z</cp:lastPrinted>
  <dcterms:created xsi:type="dcterms:W3CDTF">2016-05-04T05:44:25Z</dcterms:created>
  <dcterms:modified xsi:type="dcterms:W3CDTF">2024-10-11T09:13:35Z</dcterms:modified>
</cp:coreProperties>
</file>