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\УП\"/>
    </mc:Choice>
  </mc:AlternateContent>
  <xr:revisionPtr revIDLastSave="0" documentId="13_ncr:1_{864E941B-E07B-43BD-82A3-5F33C74083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" l="1"/>
  <c r="F31" i="1"/>
  <c r="G31" i="1"/>
  <c r="H31" i="1"/>
  <c r="N11" i="1"/>
  <c r="L47" i="1"/>
  <c r="M48" i="1"/>
  <c r="M47" i="1" s="1"/>
  <c r="L48" i="1"/>
  <c r="G48" i="1"/>
  <c r="S55" i="1"/>
  <c r="Q55" i="1"/>
  <c r="M55" i="1"/>
  <c r="L55" i="1"/>
  <c r="G55" i="1"/>
  <c r="G47" i="1" s="1"/>
  <c r="G61" i="1"/>
  <c r="G73" i="1"/>
  <c r="G67" i="1"/>
  <c r="M38" i="1"/>
  <c r="L38" i="1"/>
  <c r="G38" i="1"/>
  <c r="F38" i="1"/>
  <c r="H38" i="1"/>
  <c r="J38" i="1"/>
  <c r="S38" i="1"/>
  <c r="Q38" i="1"/>
  <c r="P38" i="1"/>
  <c r="O38" i="1"/>
  <c r="K30" i="1"/>
  <c r="M30" i="1" l="1"/>
  <c r="J73" i="1" l="1"/>
  <c r="J67" i="1"/>
  <c r="J61" i="1"/>
  <c r="G30" i="1"/>
  <c r="F26" i="1" l="1"/>
  <c r="H26" i="1"/>
  <c r="F22" i="1" l="1"/>
  <c r="F73" i="1"/>
  <c r="F67" i="1"/>
  <c r="F61" i="1"/>
  <c r="F48" i="1"/>
  <c r="F55" i="1"/>
  <c r="F47" i="1" l="1"/>
  <c r="F30" i="1" s="1"/>
  <c r="P55" i="1"/>
  <c r="S11" i="1"/>
  <c r="Q61" i="1"/>
  <c r="Q67" i="1"/>
  <c r="S48" i="1"/>
  <c r="Q48" i="1"/>
  <c r="P48" i="1"/>
  <c r="O48" i="1"/>
  <c r="P61" i="1"/>
  <c r="O61" i="1"/>
  <c r="P67" i="1"/>
  <c r="O67" i="1"/>
  <c r="Q73" i="1"/>
  <c r="P73" i="1"/>
  <c r="O73" i="1"/>
  <c r="S73" i="1"/>
  <c r="S67" i="1"/>
  <c r="L31" i="1"/>
  <c r="L30" i="1" s="1"/>
  <c r="P47" i="1" l="1"/>
  <c r="P30" i="1" s="1"/>
  <c r="Q47" i="1"/>
  <c r="Q30" i="1"/>
  <c r="J55" i="1"/>
  <c r="H55" i="1"/>
  <c r="J48" i="1"/>
  <c r="H48" i="1"/>
  <c r="H73" i="1"/>
  <c r="H61" i="1"/>
  <c r="H67" i="1"/>
  <c r="J47" i="1" l="1"/>
  <c r="J30" i="1" s="1"/>
  <c r="H47" i="1"/>
  <c r="H30" i="1" s="1"/>
  <c r="M88" i="1"/>
  <c r="O55" i="1"/>
  <c r="O47" i="1" s="1"/>
  <c r="O30" i="1" s="1"/>
  <c r="O81" i="1" s="1"/>
  <c r="S61" i="1"/>
  <c r="S47" i="1" s="1"/>
  <c r="S30" i="1" s="1"/>
  <c r="M22" i="1"/>
  <c r="Q26" i="1"/>
  <c r="S26" i="1"/>
  <c r="P26" i="1"/>
  <c r="O26" i="1"/>
  <c r="J26" i="1"/>
  <c r="Q22" i="1"/>
  <c r="S22" i="1"/>
  <c r="P22" i="1"/>
  <c r="O22" i="1"/>
  <c r="L22" i="1"/>
  <c r="J22" i="1"/>
  <c r="H22" i="1"/>
  <c r="Q11" i="1"/>
  <c r="P11" i="1"/>
  <c r="L11" i="1"/>
  <c r="G11" i="1"/>
  <c r="F11" i="1"/>
  <c r="F10" i="1" s="1"/>
  <c r="J11" i="1"/>
  <c r="H11" i="1"/>
  <c r="L10" i="1" l="1"/>
  <c r="L81" i="1" s="1"/>
  <c r="H10" i="1"/>
  <c r="H77" i="1" s="1"/>
  <c r="H81" i="1" s="1"/>
  <c r="Q10" i="1"/>
  <c r="Q81" i="1" s="1"/>
  <c r="P10" i="1"/>
  <c r="P81" i="1" s="1"/>
  <c r="G10" i="1" l="1"/>
  <c r="S10" i="1"/>
  <c r="S81" i="1" s="1"/>
  <c r="M10" i="1"/>
  <c r="N81" i="1" s="1"/>
  <c r="O11" i="1"/>
</calcChain>
</file>

<file path=xl/sharedStrings.xml><?xml version="1.0" encoding="utf-8"?>
<sst xmlns="http://schemas.openxmlformats.org/spreadsheetml/2006/main" count="178" uniqueCount="168">
  <si>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</si>
  <si>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</si>
  <si>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</si>
  <si>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Учебная нагрузка обучающихся (час.)</t>
  </si>
  <si>
    <r>
      <t xml:space="preserve">Распределение обязательной учебной нагрузки </t>
    </r>
    <r>
      <rPr>
        <sz val="10"/>
        <rFont val="Times New Roman"/>
        <family val="1"/>
        <charset val="204"/>
      </rPr>
      <t xml:space="preserve">(включая обязательную аудиторную нагрузку и все виды практики в составе профессиональных модулей) </t>
    </r>
    <r>
      <rPr>
        <b/>
        <sz val="10"/>
        <rFont val="Times New Roman"/>
        <family val="1"/>
        <charset val="204"/>
      </rPr>
      <t>по курсам и семестрам (час. в семестр )</t>
    </r>
  </si>
  <si>
    <t>Э</t>
  </si>
  <si>
    <t>З</t>
  </si>
  <si>
    <t>ДЗ</t>
  </si>
  <si>
    <t>максимальная</t>
  </si>
  <si>
    <t xml:space="preserve">самостоятельная учебная работа </t>
  </si>
  <si>
    <t>обязательная</t>
  </si>
  <si>
    <t>I курс</t>
  </si>
  <si>
    <t xml:space="preserve">II курс </t>
  </si>
  <si>
    <t>III курс</t>
  </si>
  <si>
    <t>всего занятий</t>
  </si>
  <si>
    <t>в т. ч. ЛПЗ</t>
  </si>
  <si>
    <t>1 сем</t>
  </si>
  <si>
    <t xml:space="preserve">17нед </t>
  </si>
  <si>
    <t>2 сем</t>
  </si>
  <si>
    <t>23нед</t>
  </si>
  <si>
    <t>3 сем</t>
  </si>
  <si>
    <t>17нед</t>
  </si>
  <si>
    <t>4 сем</t>
  </si>
  <si>
    <t>22нед</t>
  </si>
  <si>
    <t>5 сем</t>
  </si>
  <si>
    <t>17 нед</t>
  </si>
  <si>
    <t>6сем</t>
  </si>
  <si>
    <t>нед</t>
  </si>
  <si>
    <t xml:space="preserve">О.00 </t>
  </si>
  <si>
    <t>Общеобразовательный учебный  цикл</t>
  </si>
  <si>
    <t>Базовые дисциплины</t>
  </si>
  <si>
    <t>ОУД.01</t>
  </si>
  <si>
    <t>ОУД.02</t>
  </si>
  <si>
    <t>Иностранный язык</t>
  </si>
  <si>
    <t>ОУД.03</t>
  </si>
  <si>
    <t>История</t>
  </si>
  <si>
    <t>ОУД.04</t>
  </si>
  <si>
    <t>Физическая культура</t>
  </si>
  <si>
    <t>ОУД.05</t>
  </si>
  <si>
    <t>ОУД.06</t>
  </si>
  <si>
    <t xml:space="preserve">Обществознание </t>
  </si>
  <si>
    <t>ОУД.07</t>
  </si>
  <si>
    <t>ОУД.08</t>
  </si>
  <si>
    <t>География</t>
  </si>
  <si>
    <t>ОУД.09</t>
  </si>
  <si>
    <t>ОДП.00</t>
  </si>
  <si>
    <t>Профильные дисциплины</t>
  </si>
  <si>
    <t>ОУД.11</t>
  </si>
  <si>
    <t>ОУД.12</t>
  </si>
  <si>
    <t>ОУД.13</t>
  </si>
  <si>
    <t>Дополнительные</t>
  </si>
  <si>
    <t>УД.15</t>
  </si>
  <si>
    <t>УД.16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</si>
  <si>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</si>
  <si>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</si>
  <si>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</si>
  <si>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</si>
  <si>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</si>
  <si>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</si>
  <si>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</si>
  <si>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ПМ.00</t>
  </si>
  <si>
    <t>ПМ.01</t>
  </si>
  <si>
    <t>МДК.01.01</t>
  </si>
  <si>
    <t xml:space="preserve">УП.01 </t>
  </si>
  <si>
    <t xml:space="preserve">ПП.01 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</si>
  <si>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</si>
  <si>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</si>
  <si>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</si>
  <si>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</si>
  <si>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</si>
  <si>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</si>
  <si>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</si>
  <si>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УП.03</t>
  </si>
  <si>
    <t>ПП.03</t>
  </si>
  <si>
    <t>ПМ.04</t>
  </si>
  <si>
    <t>МДК.04.01</t>
  </si>
  <si>
    <t>ПМ.05</t>
  </si>
  <si>
    <t>МДК.05.01</t>
  </si>
  <si>
    <t>УП.05</t>
  </si>
  <si>
    <t>ПП.05</t>
  </si>
  <si>
    <t>Всего</t>
  </si>
  <si>
    <t>ГИА</t>
  </si>
  <si>
    <t>Государственная итоговая  аттестация</t>
  </si>
  <si>
    <r>
      <t>Консультации</t>
    </r>
    <r>
      <rPr>
        <sz val="10"/>
        <rFont val="Times New Roman"/>
        <family val="1"/>
        <charset val="204"/>
      </rPr>
      <t xml:space="preserve"> на учебную группу из расчета по 4 часа в год  на одного обучающегося.</t>
    </r>
  </si>
  <si>
    <t>Индивидуальный проект</t>
  </si>
  <si>
    <t>Выполнение индивидуального проекта за счёт СРС в количестве 100 часов.</t>
  </si>
  <si>
    <t>Защита индивидуального проекта по окончании курса учебных дисциплин общеобразовательного цикла.</t>
  </si>
  <si>
    <t>Государственная итоговая аттестация:</t>
  </si>
  <si>
    <t>Выпускная квалификационная работа</t>
  </si>
  <si>
    <t>дисциплин и МДК</t>
  </si>
  <si>
    <t>учебной практики</t>
  </si>
  <si>
    <t>производственной практики</t>
  </si>
  <si>
    <t>экзаменов</t>
  </si>
  <si>
    <t>диф. зачетов</t>
  </si>
  <si>
    <t>зачетов</t>
  </si>
  <si>
    <t>курсовое проектирование</t>
  </si>
  <si>
    <t>ОУД.10</t>
  </si>
  <si>
    <t xml:space="preserve"> Литература</t>
  </si>
  <si>
    <t>55</t>
  </si>
  <si>
    <t xml:space="preserve">Физика </t>
  </si>
  <si>
    <t xml:space="preserve">Химия  </t>
  </si>
  <si>
    <t xml:space="preserve">СГ.00 Социально-гуманитарный цикл </t>
  </si>
  <si>
    <t>СГ.01</t>
  </si>
  <si>
    <t>СГ.02</t>
  </si>
  <si>
    <t>СГ.03</t>
  </si>
  <si>
    <t>СГ.04</t>
  </si>
  <si>
    <t>СГ.05</t>
  </si>
  <si>
    <t>История России</t>
  </si>
  <si>
    <t>Иностранный язык в профессиональной деятельности</t>
  </si>
  <si>
    <t xml:space="preserve">Основы финансовой грамотности </t>
  </si>
  <si>
    <t>ОП.00 Общепрофессиональный цикл</t>
  </si>
  <si>
    <t>МДК.01.02</t>
  </si>
  <si>
    <t xml:space="preserve">Учебная практика </t>
  </si>
  <si>
    <t xml:space="preserve">Производственная практика </t>
  </si>
  <si>
    <t>ОП.07</t>
  </si>
  <si>
    <t xml:space="preserve">Биология </t>
  </si>
  <si>
    <t>УП.04</t>
  </si>
  <si>
    <t>ПП.04</t>
  </si>
  <si>
    <t xml:space="preserve">Преддипломная практика </t>
  </si>
  <si>
    <t>6 нед.</t>
  </si>
  <si>
    <t>ОБЖ                         76=42+28+6</t>
  </si>
  <si>
    <t>Математика 234=146+76+12</t>
  </si>
  <si>
    <t>Информатика 100=24+6+70</t>
  </si>
  <si>
    <t>Профессиональные модули</t>
  </si>
  <si>
    <t>Обязательная часть образовательной программы. Блок СПО</t>
  </si>
  <si>
    <t>3,4,5</t>
  </si>
  <si>
    <t>Сервисная деятельность в туризме и гостеприимстве</t>
  </si>
  <si>
    <t>Предпринимательская деятельность в сфере туризма и гостиничного бизнеса</t>
  </si>
  <si>
    <t>Правовое и документационное обеспечение в туризме и гостеприимстве</t>
  </si>
  <si>
    <t>Информационно-коммуникационные технологии в туризме и гостеприимстве</t>
  </si>
  <si>
    <t>Экономика и бухгалтерский учет предприятий туризма и гостиничного дела</t>
  </si>
  <si>
    <t>Психология делового общения и конфликтология</t>
  </si>
  <si>
    <t>Организация и контроль текущей деятельности служб предприятий туризма и гостеприимства</t>
  </si>
  <si>
    <t xml:space="preserve">Координация работы служб предприятий туризма и гостеприимства </t>
  </si>
  <si>
    <t>Изучение основ делопроизводства</t>
  </si>
  <si>
    <t>МДК.01.03</t>
  </si>
  <si>
    <t xml:space="preserve">Соблюдение норм этики делового общения </t>
  </si>
  <si>
    <t>МДК.01.04</t>
  </si>
  <si>
    <t>Осуществление расчетов с клиентами за предоставленные услуги туризма и гостеприимства</t>
  </si>
  <si>
    <t>Предоставление экскурсионных услуг</t>
  </si>
  <si>
    <t>Оформление и обработка заказовклиентов экскурсионных услуг</t>
  </si>
  <si>
    <t>Координация работ по реализации заказа экскурсионных услуг</t>
  </si>
  <si>
    <t>МДК.02.03</t>
  </si>
  <si>
    <t>Сопровождение туристов при прохождении маршрута (по видам туризма)</t>
  </si>
  <si>
    <t>Предоставление гостиничных услуг</t>
  </si>
  <si>
    <t>Управление текущей деятельностью сотрудников служб, отделов гостиничного комплекса</t>
  </si>
  <si>
    <t>МДК.03.02</t>
  </si>
  <si>
    <t>МДК.03.03</t>
  </si>
  <si>
    <t>Управление текущей деятельностью департаментов (служб, отделов) гостиничного комплекса</t>
  </si>
  <si>
    <t>Координация деятельности сотрудников службы приема и размещения гостиничного комплекса или иного средства размещения</t>
  </si>
  <si>
    <t xml:space="preserve">Предоставление услуг предприятия питания </t>
  </si>
  <si>
    <t>Управление и контроль текущей деятельности сотрудников служб, отделов предприятия питания</t>
  </si>
  <si>
    <t>МДК.04.02</t>
  </si>
  <si>
    <t xml:space="preserve">Управление текущей деятельностью департаментов (служб, отделов) предприятия питания </t>
  </si>
  <si>
    <t>МДК.04.03</t>
  </si>
  <si>
    <t xml:space="preserve">Предоставлние услуг питания </t>
  </si>
  <si>
    <t xml:space="preserve">Специальная технология </t>
  </si>
  <si>
    <t>Выполнение работ по одной или нескольким профессиям рабочих должностям служащих 16399 Официант, 11695 Горничная</t>
  </si>
  <si>
    <r>
      <rPr>
        <u/>
        <sz val="10"/>
        <rFont val="Times New Roman"/>
        <family val="1"/>
        <charset val="204"/>
      </rPr>
      <t xml:space="preserve">Родной язык </t>
    </r>
    <r>
      <rPr>
        <sz val="10"/>
        <rFont val="Times New Roman"/>
        <family val="1"/>
        <charset val="204"/>
      </rPr>
      <t>/ Родная литература</t>
    </r>
  </si>
  <si>
    <t>Психология адаптации</t>
  </si>
  <si>
    <t xml:space="preserve">СГ.06 </t>
  </si>
  <si>
    <t>Основы бережливого производства</t>
  </si>
  <si>
    <t>ОП.08</t>
  </si>
  <si>
    <t>Менеджмент в туризме и гостеприимстве</t>
  </si>
  <si>
    <t>Иностранный язык (второй)</t>
  </si>
  <si>
    <t>Русский язык 104=44+48лпз+ 12(6/6)</t>
  </si>
  <si>
    <t xml:space="preserve">Промежуточная аттестация 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</si>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</sst>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9">
    <xf numFmtId="0" fontId="0" fillId="0" borderId="0" xfId="0"/>
    <xf numFmtId="0" fontId="0" fillId="0" borderId="0" xfId="0" applyBorder="1"/>
    <xf numFmtId="0" fontId="0" fillId="0" borderId="0" xfId="0"/>
    <xf numFmtId="0" fontId="3" fillId="2" borderId="7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vertical="top" wrapText="1" indent="1"/>
    </xf>
    <xf numFmtId="0" fontId="4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vertical="top" wrapText="1" indent="1"/>
    </xf>
    <xf numFmtId="0" fontId="0" fillId="2" borderId="8" xfId="0" applyFill="1" applyBorder="1" applyAlignment="1">
      <alignment vertical="top" wrapText="1" indent="1"/>
    </xf>
    <xf numFmtId="0" fontId="0" fillId="2" borderId="4" xfId="0" applyFill="1" applyBorder="1" applyAlignment="1">
      <alignment vertical="top" wrapText="1" indent="1"/>
    </xf>
    <xf numFmtId="0" fontId="3" fillId="2" borderId="4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horizontal="left" wrapText="1" indent="1"/>
    </xf>
    <xf numFmtId="0" fontId="3" fillId="2" borderId="8" xfId="0" applyFont="1" applyFill="1" applyBorder="1" applyAlignment="1">
      <alignment horizontal="left" wrapText="1" indent="1"/>
    </xf>
    <xf numFmtId="0" fontId="1" fillId="2" borderId="4" xfId="0" applyFont="1" applyFill="1" applyBorder="1" applyAlignment="1">
      <alignment horizontal="left" wrapText="1" indent="1"/>
    </xf>
    <xf numFmtId="0" fontId="4" fillId="2" borderId="4" xfId="0" applyFont="1" applyFill="1" applyBorder="1" applyAlignment="1">
      <alignment horizontal="left" wrapText="1" indent="1"/>
    </xf>
    <xf numFmtId="0" fontId="4" fillId="2" borderId="8" xfId="0" applyFont="1" applyFill="1" applyBorder="1" applyAlignment="1">
      <alignment horizontal="left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 indent="1"/>
    </xf>
    <xf numFmtId="0" fontId="4" fillId="2" borderId="8" xfId="0" applyFont="1" applyFill="1" applyBorder="1" applyAlignment="1">
      <alignment horizontal="left" vertical="top" wrapText="1" inden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top" wrapText="1" indent="1"/>
    </xf>
    <xf numFmtId="0" fontId="4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 indent="1"/>
    </xf>
    <xf numFmtId="0" fontId="4" fillId="2" borderId="19" xfId="0" applyFont="1" applyFill="1" applyBorder="1" applyAlignment="1">
      <alignment horizontal="left" vertical="top" wrapText="1" indent="1"/>
    </xf>
    <xf numFmtId="0" fontId="4" fillId="2" borderId="20" xfId="0" applyFont="1" applyFill="1" applyBorder="1" applyAlignment="1">
      <alignment horizontal="left" vertical="top" wrapText="1" indent="1"/>
    </xf>
    <xf numFmtId="0" fontId="3" fillId="2" borderId="19" xfId="0" applyFont="1" applyFill="1" applyBorder="1" applyAlignment="1">
      <alignment horizontal="left" wrapText="1" indent="1"/>
    </xf>
    <xf numFmtId="0" fontId="4" fillId="2" borderId="1" xfId="0" applyFont="1" applyFill="1" applyBorder="1" applyAlignment="1">
      <alignment horizontal="left" vertical="top" wrapText="1" indent="1"/>
    </xf>
    <xf numFmtId="0" fontId="3" fillId="2" borderId="13" xfId="0" applyFont="1" applyFill="1" applyBorder="1" applyAlignment="1">
      <alignment horizontal="left" wrapText="1" indent="1"/>
    </xf>
    <xf numFmtId="0" fontId="0" fillId="0" borderId="10" xfId="0" applyBorder="1"/>
    <xf numFmtId="0" fontId="1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25" xfId="3" applyNumberFormat="1" applyFont="1" applyFill="1" applyBorder="1" applyAlignment="1">
      <alignment horizontal="center" vertical="center"/>
    </xf>
    <xf numFmtId="0" fontId="6" fillId="3" borderId="26" xfId="3" applyNumberFormat="1" applyFont="1" applyFill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center" vertical="center"/>
    </xf>
    <xf numFmtId="0" fontId="6" fillId="3" borderId="27" xfId="3" applyNumberFormat="1" applyFont="1" applyFill="1" applyBorder="1" applyAlignment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24" xfId="3" applyNumberFormat="1" applyFont="1" applyFill="1" applyBorder="1" applyAlignment="1">
      <alignment horizontal="center" vertical="center"/>
    </xf>
    <xf numFmtId="0" fontId="6" fillId="3" borderId="21" xfId="3" applyNumberFormat="1" applyFont="1" applyFill="1" applyBorder="1" applyAlignment="1" applyProtection="1">
      <alignment horizontal="center" vertical="center"/>
      <protection locked="0"/>
    </xf>
    <xf numFmtId="0" fontId="6" fillId="3" borderId="22" xfId="3" applyNumberFormat="1" applyFont="1" applyFill="1" applyBorder="1" applyAlignment="1">
      <alignment horizontal="center" vertical="center"/>
    </xf>
    <xf numFmtId="0" fontId="6" fillId="3" borderId="0" xfId="3" applyNumberFormat="1" applyFont="1" applyFill="1" applyBorder="1" applyAlignment="1">
      <alignment horizontal="center" vertical="center"/>
    </xf>
    <xf numFmtId="0" fontId="6" fillId="3" borderId="23" xfId="3" applyNumberFormat="1" applyFont="1" applyFill="1" applyBorder="1" applyAlignment="1">
      <alignment horizontal="center" vertical="center"/>
    </xf>
    <xf numFmtId="0" fontId="6" fillId="3" borderId="28" xfId="3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0" fontId="6" fillId="3" borderId="22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1"/>
    </xf>
    <xf numFmtId="0" fontId="4" fillId="2" borderId="9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top" wrapText="1" indent="1"/>
    </xf>
    <xf numFmtId="0" fontId="9" fillId="5" borderId="8" xfId="0" applyFont="1" applyFill="1" applyBorder="1" applyAlignment="1">
      <alignment horizontal="left" vertical="top" wrapText="1" indent="1"/>
    </xf>
    <xf numFmtId="0" fontId="5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 inden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4" xfId="0" applyFont="1" applyFill="1" applyBorder="1" applyAlignment="1">
      <alignment horizontal="left" vertical="top" wrapText="1" indent="1"/>
    </xf>
    <xf numFmtId="0" fontId="3" fillId="2" borderId="5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 indent="1"/>
    </xf>
    <xf numFmtId="0" fontId="0" fillId="2" borderId="0" xfId="0" applyFill="1" applyBorder="1"/>
    <xf numFmtId="0" fontId="0" fillId="2" borderId="7" xfId="0" applyFill="1" applyBorder="1"/>
    <xf numFmtId="0" fontId="4" fillId="2" borderId="12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0" fillId="2" borderId="10" xfId="0" applyFill="1" applyBorder="1"/>
    <xf numFmtId="0" fontId="0" fillId="2" borderId="8" xfId="0" applyFill="1" applyBorder="1"/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left" vertical="top" wrapText="1" indent="1"/>
    </xf>
    <xf numFmtId="0" fontId="0" fillId="2" borderId="9" xfId="0" applyFill="1" applyBorder="1"/>
    <xf numFmtId="0" fontId="0" fillId="2" borderId="6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12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vertical="top" wrapText="1" indent="1"/>
    </xf>
    <xf numFmtId="0" fontId="0" fillId="2" borderId="0" xfId="0" applyFill="1" applyBorder="1" applyAlignment="1">
      <alignment vertical="top" wrapText="1" indent="1"/>
    </xf>
    <xf numFmtId="0" fontId="0" fillId="2" borderId="11" xfId="0" applyFill="1" applyBorder="1" applyAlignment="1">
      <alignment vertical="top" wrapText="1" indent="1"/>
    </xf>
    <xf numFmtId="0" fontId="0" fillId="2" borderId="10" xfId="0" applyFill="1" applyBorder="1" applyAlignment="1">
      <alignment vertical="top" wrapText="1" indent="1"/>
    </xf>
  </cellXfs>
  <cellStyles count="9">
    <cellStyle name="Обычный" xfId="0" builtinId="0"/>
    <cellStyle name="Обычный 2 2" xfId="1" xr:uid="{00000000-0005-0000-0000-000001000000}"/>
    <cellStyle name="Обычный 2 3" xfId="4" xr:uid="{00000000-0005-0000-0000-000002000000}"/>
    <cellStyle name="Обычный 2 4" xfId="5" xr:uid="{00000000-0005-0000-0000-000003000000}"/>
    <cellStyle name="Обычный 2 5" xfId="6" xr:uid="{00000000-0005-0000-0000-000004000000}"/>
    <cellStyle name="Обычный 2 6" xfId="7" xr:uid="{00000000-0005-0000-0000-000005000000}"/>
    <cellStyle name="Обычный 2 7" xfId="8" xr:uid="{00000000-0005-0000-0000-000006000000}"/>
    <cellStyle name="Обычный 3" xfId="2" xr:uid="{00000000-0005-0000-0000-000007000000}"/>
    <cellStyle name="Обычный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9"/>
  <sheetViews>
    <sheetView tabSelected="1" topLeftCell="A65" zoomScale="96" zoomScaleNormal="96" workbookViewId="0">
      <selection activeCell="AB69" sqref="AB69"/>
    </sheetView>
  </sheetViews>
  <sheetFormatPr defaultRowHeight="11.25" x14ac:dyDescent="0.2"/>
  <cols>
    <col min="1" max="1" width="15" customWidth="1"/>
    <col min="2" max="2" width="39.1640625" customWidth="1"/>
    <col min="3" max="3" width="6.6640625" customWidth="1"/>
    <col min="4" max="4" width="7.1640625" customWidth="1"/>
    <col min="5" max="5" width="7.5" customWidth="1"/>
    <col min="8" max="8" width="9.1640625" customWidth="1"/>
    <col min="9" max="9" width="9.33203125" hidden="1" customWidth="1"/>
    <col min="10" max="10" width="10.33203125" customWidth="1"/>
    <col min="12" max="12" width="9.6640625" customWidth="1"/>
    <col min="13" max="13" width="11.1640625" hidden="1" customWidth="1"/>
    <col min="14" max="14" width="7.83203125" customWidth="1"/>
    <col min="17" max="17" width="9.33203125" customWidth="1"/>
    <col min="18" max="18" width="0.33203125" customWidth="1"/>
    <col min="19" max="19" width="11.5" customWidth="1"/>
    <col min="20" max="20" width="9.33203125" hidden="1" customWidth="1"/>
  </cols>
  <sheetData>
    <row r="1" spans="1:22" ht="12.75" customHeight="1" x14ac:dyDescent="0.2">
      <c r="A1" s="205" t="s">
        <v>0</v>
      </c>
      <c r="B1" s="193" t="s">
        <v>1</v>
      </c>
      <c r="C1" s="196" t="s">
        <v>2</v>
      </c>
      <c r="D1" s="197"/>
      <c r="E1" s="198"/>
      <c r="F1" s="196" t="s">
        <v>3</v>
      </c>
      <c r="G1" s="197"/>
      <c r="H1" s="197"/>
      <c r="I1" s="197"/>
      <c r="J1" s="197"/>
      <c r="K1" s="198"/>
      <c r="L1" s="279" t="s">
        <v>4</v>
      </c>
      <c r="M1" s="280"/>
      <c r="N1" s="280"/>
      <c r="O1" s="280"/>
      <c r="P1" s="280"/>
      <c r="Q1" s="280"/>
      <c r="R1" s="280"/>
      <c r="S1" s="281"/>
      <c r="T1" s="257"/>
    </row>
    <row r="2" spans="1:22" ht="43.5" customHeight="1" thickBot="1" x14ac:dyDescent="0.25">
      <c r="A2" s="206"/>
      <c r="B2" s="194"/>
      <c r="C2" s="199"/>
      <c r="D2" s="200"/>
      <c r="E2" s="201"/>
      <c r="F2" s="199"/>
      <c r="G2" s="200"/>
      <c r="H2" s="200"/>
      <c r="I2" s="200"/>
      <c r="J2" s="200"/>
      <c r="K2" s="201"/>
      <c r="L2" s="229"/>
      <c r="M2" s="282"/>
      <c r="N2" s="282"/>
      <c r="O2" s="282"/>
      <c r="P2" s="282"/>
      <c r="Q2" s="282"/>
      <c r="R2" s="282"/>
      <c r="S2" s="283"/>
      <c r="T2" s="257"/>
    </row>
    <row r="3" spans="1:22" ht="19.5" customHeight="1" thickBot="1" x14ac:dyDescent="0.35">
      <c r="A3" s="206"/>
      <c r="B3" s="194"/>
      <c r="C3" s="3"/>
      <c r="D3" s="3"/>
      <c r="E3" s="3"/>
      <c r="F3" s="258" t="s">
        <v>8</v>
      </c>
      <c r="G3" s="258" t="s">
        <v>9</v>
      </c>
      <c r="H3" s="202" t="s">
        <v>10</v>
      </c>
      <c r="I3" s="203"/>
      <c r="J3" s="203"/>
      <c r="K3" s="204"/>
      <c r="L3" s="202" t="s">
        <v>11</v>
      </c>
      <c r="M3" s="203"/>
      <c r="N3" s="204"/>
      <c r="O3" s="202" t="s">
        <v>12</v>
      </c>
      <c r="P3" s="204"/>
      <c r="Q3" s="202" t="s">
        <v>13</v>
      </c>
      <c r="R3" s="203"/>
      <c r="S3" s="204"/>
      <c r="T3" s="4"/>
    </row>
    <row r="4" spans="1:22" ht="13.5" thickBot="1" x14ac:dyDescent="0.25">
      <c r="A4" s="206"/>
      <c r="B4" s="194"/>
      <c r="C4" s="3" t="s">
        <v>5</v>
      </c>
      <c r="D4" s="3" t="s">
        <v>6</v>
      </c>
      <c r="E4" s="3" t="s">
        <v>7</v>
      </c>
      <c r="F4" s="258"/>
      <c r="G4" s="258"/>
      <c r="H4" s="259" t="s">
        <v>14</v>
      </c>
      <c r="I4" s="260"/>
      <c r="J4" s="258" t="s">
        <v>15</v>
      </c>
      <c r="K4" s="205" t="s">
        <v>95</v>
      </c>
      <c r="L4" s="5"/>
      <c r="M4" s="265"/>
      <c r="N4" s="266"/>
      <c r="O4" s="6"/>
      <c r="P4" s="5"/>
      <c r="Q4" s="265"/>
      <c r="R4" s="267"/>
      <c r="S4" s="5"/>
      <c r="T4" s="257"/>
    </row>
    <row r="5" spans="1:22" ht="12.75" customHeight="1" thickBot="1" x14ac:dyDescent="0.25">
      <c r="A5" s="206"/>
      <c r="B5" s="194"/>
      <c r="C5" s="7"/>
      <c r="D5" s="7"/>
      <c r="E5" s="7"/>
      <c r="F5" s="258"/>
      <c r="G5" s="258"/>
      <c r="H5" s="261"/>
      <c r="I5" s="262"/>
      <c r="J5" s="258"/>
      <c r="K5" s="206"/>
      <c r="L5" s="5" t="s">
        <v>16</v>
      </c>
      <c r="M5" s="268" t="s">
        <v>18</v>
      </c>
      <c r="N5" s="284"/>
      <c r="O5" s="8" t="s">
        <v>20</v>
      </c>
      <c r="P5" s="5" t="s">
        <v>22</v>
      </c>
      <c r="Q5" s="268" t="s">
        <v>24</v>
      </c>
      <c r="R5" s="269"/>
      <c r="S5" s="5" t="s">
        <v>26</v>
      </c>
      <c r="T5" s="257"/>
    </row>
    <row r="6" spans="1:22" ht="12.75" customHeight="1" thickBot="1" x14ac:dyDescent="0.25">
      <c r="A6" s="206"/>
      <c r="B6" s="194"/>
      <c r="C6" s="7"/>
      <c r="D6" s="7"/>
      <c r="E6" s="7"/>
      <c r="F6" s="258"/>
      <c r="G6" s="258"/>
      <c r="H6" s="261"/>
      <c r="I6" s="262"/>
      <c r="J6" s="258"/>
      <c r="K6" s="206"/>
      <c r="L6" s="5" t="s">
        <v>17</v>
      </c>
      <c r="M6" s="268" t="s">
        <v>19</v>
      </c>
      <c r="N6" s="284"/>
      <c r="O6" s="8" t="s">
        <v>21</v>
      </c>
      <c r="P6" s="5" t="s">
        <v>23</v>
      </c>
      <c r="Q6" s="268" t="s">
        <v>25</v>
      </c>
      <c r="R6" s="269"/>
      <c r="S6" s="5">
        <v>20</v>
      </c>
      <c r="T6" s="257"/>
    </row>
    <row r="7" spans="1:22" ht="13.5" thickBot="1" x14ac:dyDescent="0.25">
      <c r="A7" s="206"/>
      <c r="B7" s="194"/>
      <c r="C7" s="7"/>
      <c r="D7" s="7"/>
      <c r="E7" s="7"/>
      <c r="F7" s="258"/>
      <c r="G7" s="258"/>
      <c r="H7" s="261"/>
      <c r="I7" s="262"/>
      <c r="J7" s="258"/>
      <c r="K7" s="206"/>
      <c r="L7" s="7"/>
      <c r="M7" s="285"/>
      <c r="N7" s="286"/>
      <c r="O7" s="9"/>
      <c r="P7" s="7"/>
      <c r="Q7" s="268"/>
      <c r="R7" s="269"/>
      <c r="S7" s="5" t="s">
        <v>27</v>
      </c>
      <c r="T7" s="257"/>
      <c r="V7" s="1"/>
    </row>
    <row r="8" spans="1:22" ht="24" customHeight="1" thickBot="1" x14ac:dyDescent="0.25">
      <c r="A8" s="207"/>
      <c r="B8" s="195"/>
      <c r="C8" s="10"/>
      <c r="D8" s="10"/>
      <c r="E8" s="10"/>
      <c r="F8" s="258"/>
      <c r="G8" s="258"/>
      <c r="H8" s="263"/>
      <c r="I8" s="264"/>
      <c r="J8" s="258"/>
      <c r="K8" s="207"/>
      <c r="L8" s="10"/>
      <c r="M8" s="287"/>
      <c r="N8" s="288"/>
      <c r="O8" s="11"/>
      <c r="P8" s="10"/>
      <c r="Q8" s="270"/>
      <c r="R8" s="271"/>
      <c r="S8" s="10"/>
      <c r="T8" s="257"/>
    </row>
    <row r="9" spans="1:22" ht="19.5" thickBot="1" x14ac:dyDescent="0.35">
      <c r="A9" s="12">
        <v>1</v>
      </c>
      <c r="B9" s="13">
        <v>2</v>
      </c>
      <c r="C9" s="14"/>
      <c r="D9" s="14"/>
      <c r="E9" s="14"/>
      <c r="F9" s="15">
        <v>4</v>
      </c>
      <c r="G9" s="15">
        <v>5</v>
      </c>
      <c r="H9" s="272">
        <v>6</v>
      </c>
      <c r="I9" s="272"/>
      <c r="J9" s="15">
        <v>7</v>
      </c>
      <c r="K9" s="13"/>
      <c r="L9" s="13">
        <v>8</v>
      </c>
      <c r="M9" s="273">
        <v>9</v>
      </c>
      <c r="N9" s="274"/>
      <c r="O9" s="12">
        <v>10</v>
      </c>
      <c r="P9" s="13">
        <v>11</v>
      </c>
      <c r="Q9" s="273">
        <v>12</v>
      </c>
      <c r="R9" s="275"/>
      <c r="S9" s="14">
        <v>13</v>
      </c>
      <c r="T9" s="4"/>
    </row>
    <row r="10" spans="1:22" ht="26.25" thickBot="1" x14ac:dyDescent="0.25">
      <c r="A10" s="22" t="s">
        <v>28</v>
      </c>
      <c r="B10" s="23" t="s">
        <v>29</v>
      </c>
      <c r="C10" s="16">
        <v>3</v>
      </c>
      <c r="D10" s="16">
        <v>4</v>
      </c>
      <c r="E10" s="16">
        <v>15</v>
      </c>
      <c r="F10" s="17">
        <f>F11+F22+F26</f>
        <v>1476</v>
      </c>
      <c r="G10" s="17">
        <f>G11+G22+G26</f>
        <v>0</v>
      </c>
      <c r="H10" s="245">
        <f>H11+H22+H26</f>
        <v>1476</v>
      </c>
      <c r="I10" s="245"/>
      <c r="J10" s="17">
        <v>1296</v>
      </c>
      <c r="K10" s="16"/>
      <c r="L10" s="16">
        <f>L11+L22+L26</f>
        <v>612</v>
      </c>
      <c r="M10" s="246">
        <f>N11+M22+M26</f>
        <v>864</v>
      </c>
      <c r="N10" s="247"/>
      <c r="O10" s="19">
        <v>0</v>
      </c>
      <c r="P10" s="19">
        <f>P11+P22</f>
        <v>0</v>
      </c>
      <c r="Q10" s="246">
        <f>-Q11+Q22+Q26</f>
        <v>0</v>
      </c>
      <c r="R10" s="248"/>
      <c r="S10" s="16">
        <f>S11+S22+S26</f>
        <v>0</v>
      </c>
      <c r="T10" s="21"/>
    </row>
    <row r="11" spans="1:22" ht="26.25" customHeight="1" thickBot="1" x14ac:dyDescent="0.25">
      <c r="A11" s="24"/>
      <c r="B11" s="23" t="s">
        <v>30</v>
      </c>
      <c r="C11" s="16">
        <v>1</v>
      </c>
      <c r="D11" s="16">
        <v>4</v>
      </c>
      <c r="E11" s="16">
        <v>10</v>
      </c>
      <c r="F11" s="17">
        <f>F12+F13+F14+F15+F16+F17+F18+F19+F20+F21</f>
        <v>921</v>
      </c>
      <c r="G11" s="101">
        <f>G12+G13+G14+G15+G16+G17+G18+G19+G20+G21</f>
        <v>0</v>
      </c>
      <c r="H11" s="245">
        <f>H12+H13+H14+H15+H16+H17+H18+H19+H20+H21</f>
        <v>921</v>
      </c>
      <c r="I11" s="245"/>
      <c r="J11" s="101">
        <f>J12+J13+J14+J15+J16+J17+J18+J19+J20+J21</f>
        <v>533</v>
      </c>
      <c r="K11" s="90"/>
      <c r="L11" s="16">
        <f>L12+L13+L14+L15+L16+L17+L18+L19+L20+L21</f>
        <v>400</v>
      </c>
      <c r="M11" s="130">
        <v>422</v>
      </c>
      <c r="N11" s="108">
        <f>N12+M13+M14+M15+M16+M17+N18+M19+M20+M21</f>
        <v>521</v>
      </c>
      <c r="O11" s="108">
        <f>O12+O13+O14+O15+O16+O17+O18+O19+O20+O21</f>
        <v>0</v>
      </c>
      <c r="P11" s="108">
        <f>P12+P13+P14+P15+P16+P17+P18+P19+P20+P21</f>
        <v>0</v>
      </c>
      <c r="Q11" s="246">
        <f>Q12+Q14</f>
        <v>0</v>
      </c>
      <c r="R11" s="248"/>
      <c r="S11" s="108">
        <f>S12+S13+S14+S15+S16+S17+S18+S19+S20+S21</f>
        <v>0</v>
      </c>
      <c r="T11" s="21"/>
    </row>
    <row r="12" spans="1:22" s="2" customFormat="1" ht="19.5" thickBot="1" x14ac:dyDescent="0.25">
      <c r="A12" s="25" t="s">
        <v>31</v>
      </c>
      <c r="B12" s="26" t="s">
        <v>165</v>
      </c>
      <c r="C12" s="71">
        <v>2</v>
      </c>
      <c r="D12" s="16"/>
      <c r="E12" s="16"/>
      <c r="F12" s="82">
        <v>104</v>
      </c>
      <c r="G12" s="80"/>
      <c r="H12" s="91">
        <v>104</v>
      </c>
      <c r="I12" s="78" t="s">
        <v>98</v>
      </c>
      <c r="J12" s="79">
        <v>48</v>
      </c>
      <c r="K12" s="16"/>
      <c r="L12" s="28">
        <v>42</v>
      </c>
      <c r="M12" s="29"/>
      <c r="N12" s="30">
        <v>62</v>
      </c>
      <c r="O12" s="31"/>
      <c r="P12" s="28"/>
      <c r="Q12" s="18"/>
      <c r="R12" s="20"/>
      <c r="S12" s="16"/>
      <c r="T12" s="21"/>
    </row>
    <row r="13" spans="1:22" ht="19.5" thickBot="1" x14ac:dyDescent="0.25">
      <c r="A13" s="25" t="s">
        <v>32</v>
      </c>
      <c r="B13" s="26" t="s">
        <v>97</v>
      </c>
      <c r="C13" s="71"/>
      <c r="D13" s="28"/>
      <c r="E13" s="28">
        <v>2</v>
      </c>
      <c r="F13" s="84">
        <v>108</v>
      </c>
      <c r="G13" s="80"/>
      <c r="H13" s="85">
        <v>108</v>
      </c>
      <c r="I13" s="83"/>
      <c r="J13" s="80">
        <v>62</v>
      </c>
      <c r="K13" s="28"/>
      <c r="L13" s="28">
        <v>41</v>
      </c>
      <c r="M13" s="209">
        <v>67</v>
      </c>
      <c r="N13" s="210"/>
      <c r="O13" s="31"/>
      <c r="P13" s="28"/>
      <c r="Q13" s="209"/>
      <c r="R13" s="243"/>
      <c r="S13" s="28"/>
      <c r="T13" s="21"/>
    </row>
    <row r="14" spans="1:22" ht="19.5" thickBot="1" x14ac:dyDescent="0.25">
      <c r="A14" s="25" t="s">
        <v>34</v>
      </c>
      <c r="B14" s="26" t="s">
        <v>33</v>
      </c>
      <c r="C14" s="71"/>
      <c r="D14" s="28"/>
      <c r="E14" s="28">
        <v>2</v>
      </c>
      <c r="F14" s="80">
        <v>117</v>
      </c>
      <c r="G14" s="86"/>
      <c r="H14" s="80">
        <v>117</v>
      </c>
      <c r="I14" s="78"/>
      <c r="J14" s="87">
        <v>110</v>
      </c>
      <c r="K14" s="28"/>
      <c r="L14" s="28">
        <v>50</v>
      </c>
      <c r="M14" s="209">
        <v>67</v>
      </c>
      <c r="N14" s="210"/>
      <c r="O14" s="31"/>
      <c r="P14" s="28"/>
      <c r="Q14" s="209"/>
      <c r="R14" s="243"/>
      <c r="S14" s="28"/>
      <c r="T14" s="21"/>
    </row>
    <row r="15" spans="1:22" ht="19.5" thickBot="1" x14ac:dyDescent="0.25">
      <c r="A15" s="25" t="s">
        <v>36</v>
      </c>
      <c r="B15" s="26" t="s">
        <v>35</v>
      </c>
      <c r="C15" s="71"/>
      <c r="D15" s="28"/>
      <c r="E15" s="28">
        <v>2</v>
      </c>
      <c r="F15" s="85">
        <v>117</v>
      </c>
      <c r="G15" s="80"/>
      <c r="H15" s="85">
        <v>117</v>
      </c>
      <c r="I15" s="83"/>
      <c r="J15" s="80">
        <v>58</v>
      </c>
      <c r="K15" s="28"/>
      <c r="L15" s="28">
        <v>50</v>
      </c>
      <c r="M15" s="209">
        <v>67</v>
      </c>
      <c r="N15" s="210"/>
      <c r="O15" s="31"/>
      <c r="P15" s="28"/>
      <c r="Q15" s="209"/>
      <c r="R15" s="243"/>
      <c r="S15" s="28"/>
      <c r="T15" s="21"/>
    </row>
    <row r="16" spans="1:22" ht="19.5" thickBot="1" x14ac:dyDescent="0.25">
      <c r="A16" s="25" t="s">
        <v>38</v>
      </c>
      <c r="B16" s="26" t="s">
        <v>37</v>
      </c>
      <c r="C16" s="71"/>
      <c r="D16" s="28">
        <v>1</v>
      </c>
      <c r="E16" s="28">
        <v>2</v>
      </c>
      <c r="F16" s="80">
        <v>117</v>
      </c>
      <c r="G16" s="86"/>
      <c r="H16" s="80">
        <v>117</v>
      </c>
      <c r="I16" s="78"/>
      <c r="J16" s="87">
        <v>117</v>
      </c>
      <c r="K16" s="28"/>
      <c r="L16" s="28">
        <v>46</v>
      </c>
      <c r="M16" s="209">
        <v>71</v>
      </c>
      <c r="N16" s="210"/>
      <c r="O16" s="31"/>
      <c r="P16" s="28"/>
      <c r="Q16" s="209"/>
      <c r="R16" s="243"/>
      <c r="S16" s="28"/>
      <c r="T16" s="21"/>
    </row>
    <row r="17" spans="1:21" ht="29.45" customHeight="1" thickBot="1" x14ac:dyDescent="0.25">
      <c r="A17" s="25" t="s">
        <v>39</v>
      </c>
      <c r="B17" s="26" t="s">
        <v>120</v>
      </c>
      <c r="C17" s="71">
        <v>1</v>
      </c>
      <c r="D17" s="28"/>
      <c r="E17" s="28"/>
      <c r="F17" s="85">
        <v>76</v>
      </c>
      <c r="G17" s="80"/>
      <c r="H17" s="92">
        <v>76</v>
      </c>
      <c r="I17" s="83"/>
      <c r="J17" s="80">
        <v>28</v>
      </c>
      <c r="K17" s="28"/>
      <c r="L17" s="28">
        <v>76</v>
      </c>
      <c r="M17" s="209"/>
      <c r="N17" s="210"/>
      <c r="O17" s="32"/>
      <c r="P17" s="33"/>
      <c r="Q17" s="209"/>
      <c r="R17" s="243"/>
      <c r="S17" s="28"/>
      <c r="T17" s="21"/>
    </row>
    <row r="18" spans="1:21" s="2" customFormat="1" ht="19.5" thickBot="1" x14ac:dyDescent="0.25">
      <c r="A18" s="48" t="s">
        <v>41</v>
      </c>
      <c r="B18" s="52" t="s">
        <v>115</v>
      </c>
      <c r="C18" s="61"/>
      <c r="D18" s="28"/>
      <c r="E18" s="28">
        <v>2</v>
      </c>
      <c r="F18" s="80">
        <v>50</v>
      </c>
      <c r="G18" s="80"/>
      <c r="H18" s="80">
        <v>50</v>
      </c>
      <c r="I18" s="78"/>
      <c r="J18" s="87">
        <v>20</v>
      </c>
      <c r="K18" s="28"/>
      <c r="L18" s="28">
        <v>20</v>
      </c>
      <c r="M18" s="45"/>
      <c r="N18" s="47">
        <v>30</v>
      </c>
      <c r="O18" s="31"/>
      <c r="P18" s="28"/>
      <c r="Q18" s="55"/>
      <c r="R18" s="46"/>
      <c r="S18" s="28"/>
      <c r="T18" s="21"/>
    </row>
    <row r="19" spans="1:21" ht="19.5" thickBot="1" x14ac:dyDescent="0.25">
      <c r="A19" s="50" t="s">
        <v>42</v>
      </c>
      <c r="B19" s="52" t="s">
        <v>40</v>
      </c>
      <c r="C19" s="71"/>
      <c r="D19" s="28"/>
      <c r="E19" s="28">
        <v>2</v>
      </c>
      <c r="F19" s="85">
        <v>108</v>
      </c>
      <c r="G19" s="80"/>
      <c r="H19" s="85">
        <v>108</v>
      </c>
      <c r="I19" s="83"/>
      <c r="J19" s="80">
        <v>22</v>
      </c>
      <c r="K19" s="28"/>
      <c r="L19" s="28">
        <v>30</v>
      </c>
      <c r="M19" s="209">
        <v>78</v>
      </c>
      <c r="N19" s="210"/>
      <c r="O19" s="31"/>
      <c r="P19" s="28"/>
      <c r="Q19" s="209"/>
      <c r="R19" s="243"/>
      <c r="S19" s="28"/>
      <c r="T19" s="21"/>
    </row>
    <row r="20" spans="1:21" ht="19.5" thickBot="1" x14ac:dyDescent="0.25">
      <c r="A20" s="49" t="s">
        <v>44</v>
      </c>
      <c r="B20" s="52" t="s">
        <v>100</v>
      </c>
      <c r="C20" s="71"/>
      <c r="D20" s="28"/>
      <c r="E20" s="28">
        <v>2</v>
      </c>
      <c r="F20" s="80">
        <v>74</v>
      </c>
      <c r="G20" s="86"/>
      <c r="H20" s="80">
        <v>74</v>
      </c>
      <c r="I20" s="88"/>
      <c r="J20" s="80">
        <v>38</v>
      </c>
      <c r="K20" s="28"/>
      <c r="L20" s="28">
        <v>20</v>
      </c>
      <c r="M20" s="209">
        <v>54</v>
      </c>
      <c r="N20" s="210"/>
      <c r="O20" s="31"/>
      <c r="P20" s="28"/>
      <c r="Q20" s="241"/>
      <c r="R20" s="244"/>
      <c r="S20" s="28"/>
      <c r="T20" s="21"/>
      <c r="U20" s="54"/>
    </row>
    <row r="21" spans="1:21" ht="19.5" thickBot="1" x14ac:dyDescent="0.25">
      <c r="A21" s="50" t="s">
        <v>96</v>
      </c>
      <c r="B21" s="52" t="s">
        <v>43</v>
      </c>
      <c r="C21" s="71"/>
      <c r="D21" s="28"/>
      <c r="E21" s="28">
        <v>1</v>
      </c>
      <c r="F21" s="81">
        <v>50</v>
      </c>
      <c r="G21" s="80"/>
      <c r="H21" s="81">
        <v>50</v>
      </c>
      <c r="I21" s="83"/>
      <c r="J21" s="80">
        <v>30</v>
      </c>
      <c r="K21" s="28"/>
      <c r="L21" s="58">
        <v>25</v>
      </c>
      <c r="M21" s="238">
        <v>25</v>
      </c>
      <c r="N21" s="251"/>
      <c r="O21" s="37"/>
      <c r="P21" s="28"/>
      <c r="Q21" s="209"/>
      <c r="R21" s="243"/>
      <c r="S21" s="28"/>
      <c r="T21" s="21"/>
    </row>
    <row r="22" spans="1:21" ht="19.5" thickBot="1" x14ac:dyDescent="0.25">
      <c r="A22" s="51" t="s">
        <v>45</v>
      </c>
      <c r="B22" s="53" t="s">
        <v>46</v>
      </c>
      <c r="C22" s="61"/>
      <c r="D22" s="16"/>
      <c r="E22" s="16"/>
      <c r="F22" s="17">
        <f>F23+F24+F25</f>
        <v>455</v>
      </c>
      <c r="G22" s="17"/>
      <c r="H22" s="245">
        <f>H23+H24+H25</f>
        <v>455</v>
      </c>
      <c r="I22" s="245"/>
      <c r="J22" s="90">
        <f>J23+J24+J25</f>
        <v>184</v>
      </c>
      <c r="K22" s="90"/>
      <c r="L22" s="16">
        <f>L23+L24+L25</f>
        <v>170</v>
      </c>
      <c r="M22" s="246">
        <f>M23+M24+M25</f>
        <v>285</v>
      </c>
      <c r="N22" s="247"/>
      <c r="O22" s="108">
        <f>O23+O24+O25</f>
        <v>0</v>
      </c>
      <c r="P22" s="108">
        <f>P23+P24+P25</f>
        <v>0</v>
      </c>
      <c r="Q22" s="246">
        <f>Q23+Q24+Q25</f>
        <v>0</v>
      </c>
      <c r="R22" s="248"/>
      <c r="S22" s="108">
        <f>S23+S24+S25</f>
        <v>0</v>
      </c>
      <c r="T22" s="21"/>
    </row>
    <row r="23" spans="1:21" ht="27" customHeight="1" thickBot="1" x14ac:dyDescent="0.25">
      <c r="A23" s="93" t="s">
        <v>47</v>
      </c>
      <c r="B23" s="93" t="s">
        <v>121</v>
      </c>
      <c r="C23" s="71">
        <v>2</v>
      </c>
      <c r="D23" s="44"/>
      <c r="E23" s="28"/>
      <c r="F23" s="66">
        <v>234</v>
      </c>
      <c r="G23" s="89"/>
      <c r="H23" s="208">
        <v>234</v>
      </c>
      <c r="I23" s="208"/>
      <c r="J23" s="27">
        <v>76</v>
      </c>
      <c r="K23" s="28"/>
      <c r="L23" s="28">
        <v>90</v>
      </c>
      <c r="M23" s="209">
        <v>144</v>
      </c>
      <c r="N23" s="210"/>
      <c r="O23" s="31"/>
      <c r="P23" s="28"/>
      <c r="Q23" s="209"/>
      <c r="R23" s="243"/>
      <c r="S23" s="28"/>
      <c r="T23" s="21"/>
    </row>
    <row r="24" spans="1:21" ht="18.600000000000001" customHeight="1" thickBot="1" x14ac:dyDescent="0.25">
      <c r="A24" s="34" t="s">
        <v>48</v>
      </c>
      <c r="B24" s="38" t="s">
        <v>122</v>
      </c>
      <c r="C24" s="28">
        <v>2</v>
      </c>
      <c r="D24" s="28"/>
      <c r="E24" s="28"/>
      <c r="F24" s="66">
        <v>100</v>
      </c>
      <c r="G24" s="89"/>
      <c r="H24" s="208">
        <v>100</v>
      </c>
      <c r="I24" s="208"/>
      <c r="J24" s="27">
        <v>70</v>
      </c>
      <c r="K24" s="28"/>
      <c r="L24" s="28">
        <v>40</v>
      </c>
      <c r="M24" s="209">
        <v>60</v>
      </c>
      <c r="N24" s="210"/>
      <c r="O24" s="32"/>
      <c r="P24" s="33"/>
      <c r="Q24" s="209"/>
      <c r="R24" s="243"/>
      <c r="S24" s="28"/>
      <c r="T24" s="21"/>
    </row>
    <row r="25" spans="1:21" ht="19.5" thickBot="1" x14ac:dyDescent="0.25">
      <c r="A25" s="34" t="s">
        <v>49</v>
      </c>
      <c r="B25" s="38" t="s">
        <v>99</v>
      </c>
      <c r="C25" s="28"/>
      <c r="D25" s="28"/>
      <c r="E25" s="28">
        <v>2</v>
      </c>
      <c r="F25" s="62">
        <v>121</v>
      </c>
      <c r="G25" s="89"/>
      <c r="H25" s="209">
        <v>121</v>
      </c>
      <c r="I25" s="243"/>
      <c r="J25" s="27">
        <v>38</v>
      </c>
      <c r="K25" s="28"/>
      <c r="L25" s="58">
        <v>40</v>
      </c>
      <c r="M25" s="238">
        <v>81</v>
      </c>
      <c r="N25" s="239"/>
      <c r="O25" s="32"/>
      <c r="P25" s="28"/>
      <c r="Q25" s="209"/>
      <c r="R25" s="243"/>
      <c r="S25" s="28"/>
      <c r="T25" s="21"/>
    </row>
    <row r="26" spans="1:21" ht="19.5" thickBot="1" x14ac:dyDescent="0.25">
      <c r="A26" s="24"/>
      <c r="B26" s="23" t="s">
        <v>50</v>
      </c>
      <c r="C26" s="16"/>
      <c r="D26" s="16"/>
      <c r="E26" s="16"/>
      <c r="F26" s="157">
        <f>F27+F28+F29</f>
        <v>100</v>
      </c>
      <c r="G26" s="157"/>
      <c r="H26" s="245">
        <f>H27+H28+H29</f>
        <v>100</v>
      </c>
      <c r="I26" s="245"/>
      <c r="J26" s="157">
        <f>J27+J28</f>
        <v>32</v>
      </c>
      <c r="K26" s="157"/>
      <c r="L26" s="132">
        <v>42</v>
      </c>
      <c r="M26" s="246">
        <v>58</v>
      </c>
      <c r="N26" s="247"/>
      <c r="O26" s="142">
        <f>O27+O28</f>
        <v>0</v>
      </c>
      <c r="P26" s="58">
        <f>P27+P28</f>
        <v>0</v>
      </c>
      <c r="Q26" s="209">
        <f>Q27+Q28</f>
        <v>0</v>
      </c>
      <c r="R26" s="243"/>
      <c r="S26" s="33">
        <f>S27+S28</f>
        <v>0</v>
      </c>
      <c r="T26" s="21"/>
    </row>
    <row r="27" spans="1:21" ht="19.5" thickBot="1" x14ac:dyDescent="0.25">
      <c r="A27" s="34" t="s">
        <v>51</v>
      </c>
      <c r="B27" s="26" t="s">
        <v>158</v>
      </c>
      <c r="C27" s="28"/>
      <c r="D27" s="28"/>
      <c r="E27" s="28">
        <v>2</v>
      </c>
      <c r="F27" s="66">
        <v>36</v>
      </c>
      <c r="G27" s="89"/>
      <c r="H27" s="208">
        <v>36</v>
      </c>
      <c r="I27" s="208"/>
      <c r="J27" s="27">
        <v>16</v>
      </c>
      <c r="K27" s="28"/>
      <c r="L27" s="58">
        <v>10</v>
      </c>
      <c r="M27" s="238">
        <v>26</v>
      </c>
      <c r="N27" s="251"/>
      <c r="O27" s="32"/>
      <c r="P27" s="33"/>
      <c r="Q27" s="209"/>
      <c r="R27" s="243"/>
      <c r="S27" s="28"/>
      <c r="T27" s="21"/>
    </row>
    <row r="28" spans="1:21" ht="19.5" thickBot="1" x14ac:dyDescent="0.25">
      <c r="A28" s="34" t="s">
        <v>52</v>
      </c>
      <c r="B28" s="26" t="s">
        <v>159</v>
      </c>
      <c r="C28" s="28"/>
      <c r="D28" s="28"/>
      <c r="E28" s="28">
        <v>2</v>
      </c>
      <c r="F28" s="66">
        <v>32</v>
      </c>
      <c r="G28" s="89"/>
      <c r="H28" s="208">
        <v>32</v>
      </c>
      <c r="I28" s="208"/>
      <c r="J28" s="27">
        <v>16</v>
      </c>
      <c r="K28" s="28"/>
      <c r="L28" s="58">
        <v>16</v>
      </c>
      <c r="M28" s="238">
        <v>16</v>
      </c>
      <c r="N28" s="251"/>
      <c r="O28" s="32"/>
      <c r="P28" s="33"/>
      <c r="Q28" s="209"/>
      <c r="R28" s="243"/>
      <c r="S28" s="28"/>
      <c r="T28" s="21"/>
    </row>
    <row r="29" spans="1:21" s="2" customFormat="1" ht="19.5" thickBot="1" x14ac:dyDescent="0.25">
      <c r="A29" s="145"/>
      <c r="B29" s="26" t="s">
        <v>84</v>
      </c>
      <c r="C29" s="28"/>
      <c r="D29" s="28"/>
      <c r="E29" s="28"/>
      <c r="F29" s="139">
        <v>32</v>
      </c>
      <c r="G29" s="89"/>
      <c r="H29" s="139">
        <v>32</v>
      </c>
      <c r="I29" s="139"/>
      <c r="J29" s="139"/>
      <c r="K29" s="28"/>
      <c r="L29" s="58">
        <v>16</v>
      </c>
      <c r="M29" s="141"/>
      <c r="N29" s="144">
        <v>16</v>
      </c>
      <c r="O29" s="32"/>
      <c r="P29" s="33"/>
      <c r="Q29" s="140"/>
      <c r="R29" s="143"/>
      <c r="S29" s="28"/>
      <c r="T29" s="21"/>
    </row>
    <row r="30" spans="1:21" ht="35.1" customHeight="1" thickBot="1" x14ac:dyDescent="0.25">
      <c r="A30" s="277" t="s">
        <v>124</v>
      </c>
      <c r="B30" s="278"/>
      <c r="C30" s="182"/>
      <c r="D30" s="182"/>
      <c r="E30" s="182"/>
      <c r="F30" s="183">
        <f>F31+F38+F47</f>
        <v>2636</v>
      </c>
      <c r="G30" s="183">
        <f>G31+G38+G47</f>
        <v>100</v>
      </c>
      <c r="H30" s="252">
        <f>H31+H38+H47</f>
        <v>2520</v>
      </c>
      <c r="I30" s="252"/>
      <c r="J30" s="184">
        <f>J31+J38+J47</f>
        <v>1188</v>
      </c>
      <c r="K30" s="183">
        <f>K31+K38+K47</f>
        <v>0</v>
      </c>
      <c r="L30" s="185">
        <f>L31+L38+L47</f>
        <v>0</v>
      </c>
      <c r="M30" s="253">
        <f>M31+M38+M47</f>
        <v>0</v>
      </c>
      <c r="N30" s="254"/>
      <c r="O30" s="187">
        <f>O31+O38+O47</f>
        <v>612</v>
      </c>
      <c r="P30" s="187">
        <f>P31+P38+P47</f>
        <v>828</v>
      </c>
      <c r="Q30" s="255">
        <f>Q31+Q38+Q47</f>
        <v>612</v>
      </c>
      <c r="R30" s="256"/>
      <c r="S30" s="182">
        <f>S31+S38+S47</f>
        <v>468</v>
      </c>
      <c r="T30" s="137"/>
      <c r="U30" s="188"/>
    </row>
    <row r="31" spans="1:21" ht="19.5" thickBot="1" x14ac:dyDescent="0.25">
      <c r="A31" s="202" t="s">
        <v>101</v>
      </c>
      <c r="B31" s="204"/>
      <c r="C31" s="71"/>
      <c r="D31" s="71"/>
      <c r="E31" s="71"/>
      <c r="F31" s="61">
        <f>F32+F33+F34+F35+F36+F37</f>
        <v>407</v>
      </c>
      <c r="G31" s="61">
        <f>G32+G33+G34+G35+G36+G37</f>
        <v>28</v>
      </c>
      <c r="H31" s="245">
        <f>H32+H33+H34+H35+H36+H37</f>
        <v>363</v>
      </c>
      <c r="I31" s="245"/>
      <c r="J31" s="61">
        <f>J32+J33+J34+J35+J36+J37</f>
        <v>256</v>
      </c>
      <c r="K31" s="90"/>
      <c r="L31" s="132">
        <f>L32+L33+L34+L35+L36</f>
        <v>0</v>
      </c>
      <c r="M31" s="249"/>
      <c r="N31" s="250"/>
      <c r="O31" s="131">
        <v>150</v>
      </c>
      <c r="P31" s="131">
        <v>213</v>
      </c>
      <c r="Q31" s="246"/>
      <c r="R31" s="248"/>
      <c r="S31" s="109"/>
      <c r="T31" s="137"/>
    </row>
    <row r="32" spans="1:21" ht="19.5" thickBot="1" x14ac:dyDescent="0.25">
      <c r="A32" s="25" t="s">
        <v>102</v>
      </c>
      <c r="B32" s="35" t="s">
        <v>107</v>
      </c>
      <c r="C32" s="28"/>
      <c r="D32" s="28"/>
      <c r="E32" s="28">
        <v>4</v>
      </c>
      <c r="F32" s="66">
        <v>65</v>
      </c>
      <c r="G32" s="66">
        <v>4</v>
      </c>
      <c r="H32" s="208">
        <v>45</v>
      </c>
      <c r="I32" s="208"/>
      <c r="J32" s="66">
        <v>20</v>
      </c>
      <c r="K32" s="28"/>
      <c r="L32" s="58"/>
      <c r="M32" s="209"/>
      <c r="N32" s="210"/>
      <c r="O32" s="60">
        <v>20</v>
      </c>
      <c r="P32" s="58">
        <v>25</v>
      </c>
      <c r="Q32" s="209"/>
      <c r="R32" s="243"/>
      <c r="S32" s="28"/>
      <c r="T32" s="137"/>
    </row>
    <row r="33" spans="1:20" ht="29.1" customHeight="1" thickBot="1" x14ac:dyDescent="0.25">
      <c r="A33" s="34" t="s">
        <v>103</v>
      </c>
      <c r="B33" s="35" t="s">
        <v>108</v>
      </c>
      <c r="C33" s="28"/>
      <c r="D33" s="28"/>
      <c r="E33" s="28">
        <v>4</v>
      </c>
      <c r="F33" s="27">
        <v>94</v>
      </c>
      <c r="G33" s="27">
        <v>4</v>
      </c>
      <c r="H33" s="208">
        <v>90</v>
      </c>
      <c r="I33" s="208"/>
      <c r="J33" s="27">
        <v>84</v>
      </c>
      <c r="K33" s="28"/>
      <c r="L33" s="58"/>
      <c r="M33" s="238"/>
      <c r="N33" s="251"/>
      <c r="O33" s="60">
        <v>30</v>
      </c>
      <c r="P33" s="58">
        <v>60</v>
      </c>
      <c r="Q33" s="238"/>
      <c r="R33" s="239"/>
      <c r="S33" s="28"/>
      <c r="T33" s="137"/>
    </row>
    <row r="34" spans="1:20" ht="18.600000000000001" customHeight="1" thickBot="1" x14ac:dyDescent="0.25">
      <c r="A34" s="25" t="s">
        <v>104</v>
      </c>
      <c r="B34" s="35" t="s">
        <v>59</v>
      </c>
      <c r="C34" s="28"/>
      <c r="D34" s="28"/>
      <c r="E34" s="28">
        <v>4</v>
      </c>
      <c r="F34" s="27">
        <v>70</v>
      </c>
      <c r="G34" s="27">
        <v>2</v>
      </c>
      <c r="H34" s="208">
        <v>68</v>
      </c>
      <c r="I34" s="208"/>
      <c r="J34" s="27">
        <v>36</v>
      </c>
      <c r="K34" s="28"/>
      <c r="L34" s="58"/>
      <c r="M34" s="209"/>
      <c r="N34" s="210"/>
      <c r="O34" s="94">
        <v>30</v>
      </c>
      <c r="P34" s="58">
        <v>38</v>
      </c>
      <c r="Q34" s="238"/>
      <c r="R34" s="239"/>
      <c r="S34" s="28"/>
      <c r="T34" s="137"/>
    </row>
    <row r="35" spans="1:20" ht="20.45" customHeight="1" thickBot="1" x14ac:dyDescent="0.25">
      <c r="A35" s="34" t="s">
        <v>105</v>
      </c>
      <c r="B35" s="35" t="s">
        <v>37</v>
      </c>
      <c r="C35" s="28"/>
      <c r="D35" s="28" t="s">
        <v>125</v>
      </c>
      <c r="E35" s="28">
        <v>6</v>
      </c>
      <c r="F35" s="27">
        <v>82</v>
      </c>
      <c r="G35" s="27"/>
      <c r="H35" s="208">
        <v>82</v>
      </c>
      <c r="I35" s="208"/>
      <c r="J35" s="27">
        <v>78</v>
      </c>
      <c r="K35" s="28"/>
      <c r="L35" s="58"/>
      <c r="M35" s="238"/>
      <c r="N35" s="251"/>
      <c r="O35" s="94">
        <v>40</v>
      </c>
      <c r="P35" s="58">
        <v>42</v>
      </c>
      <c r="Q35" s="209"/>
      <c r="R35" s="243"/>
      <c r="S35" s="28"/>
      <c r="T35" s="137"/>
    </row>
    <row r="36" spans="1:20" s="2" customFormat="1" ht="20.45" customHeight="1" thickBot="1" x14ac:dyDescent="0.25">
      <c r="A36" s="25" t="s">
        <v>106</v>
      </c>
      <c r="B36" s="35" t="s">
        <v>109</v>
      </c>
      <c r="C36" s="28"/>
      <c r="D36" s="28"/>
      <c r="E36" s="28">
        <v>4</v>
      </c>
      <c r="F36" s="66">
        <v>56</v>
      </c>
      <c r="G36" s="66">
        <v>8</v>
      </c>
      <c r="H36" s="66">
        <v>48</v>
      </c>
      <c r="I36" s="66"/>
      <c r="J36" s="66">
        <v>24</v>
      </c>
      <c r="K36" s="28"/>
      <c r="L36" s="58"/>
      <c r="M36" s="119"/>
      <c r="N36" s="120"/>
      <c r="O36" s="94">
        <v>20</v>
      </c>
      <c r="P36" s="58">
        <v>28</v>
      </c>
      <c r="Q36" s="111"/>
      <c r="R36" s="117"/>
      <c r="S36" s="28"/>
      <c r="T36" s="137"/>
    </row>
    <row r="37" spans="1:20" s="2" customFormat="1" ht="32.450000000000003" customHeight="1" thickBot="1" x14ac:dyDescent="0.25">
      <c r="A37" s="153" t="s">
        <v>160</v>
      </c>
      <c r="B37" s="35" t="s">
        <v>161</v>
      </c>
      <c r="C37" s="28"/>
      <c r="D37" s="28"/>
      <c r="E37" s="28">
        <v>4</v>
      </c>
      <c r="F37" s="146">
        <v>40</v>
      </c>
      <c r="G37" s="146">
        <v>10</v>
      </c>
      <c r="H37" s="146">
        <v>30</v>
      </c>
      <c r="I37" s="146"/>
      <c r="J37" s="146">
        <v>14</v>
      </c>
      <c r="K37" s="28"/>
      <c r="L37" s="58"/>
      <c r="M37" s="148"/>
      <c r="N37" s="152"/>
      <c r="O37" s="94">
        <v>10</v>
      </c>
      <c r="P37" s="58">
        <v>20</v>
      </c>
      <c r="Q37" s="147"/>
      <c r="R37" s="151"/>
      <c r="S37" s="146"/>
      <c r="T37" s="137"/>
    </row>
    <row r="38" spans="1:20" ht="27.6" customHeight="1" thickBot="1" x14ac:dyDescent="0.25">
      <c r="A38" s="202" t="s">
        <v>110</v>
      </c>
      <c r="B38" s="276"/>
      <c r="C38" s="108"/>
      <c r="D38" s="108"/>
      <c r="E38" s="108"/>
      <c r="F38" s="101">
        <f>F39+F40+F41+F42+F43+F44+F45+F46</f>
        <v>460</v>
      </c>
      <c r="G38" s="101">
        <f>G39+G40+G41+G42+G43+G44+G45+G46</f>
        <v>30</v>
      </c>
      <c r="H38" s="245">
        <f>H39+H40+H41+H42+H43+H44+H45+H46</f>
        <v>430</v>
      </c>
      <c r="I38" s="245"/>
      <c r="J38" s="101">
        <f>J39+J40+J41+J42+J43+J44+J45+J46</f>
        <v>293</v>
      </c>
      <c r="K38" s="90"/>
      <c r="L38" s="132">
        <f>L39+L40+L41+L42+L43+L44+L45+L46</f>
        <v>0</v>
      </c>
      <c r="M38" s="249">
        <f>N39+N40+N41+N42+N43+N44+N45+N46</f>
        <v>0</v>
      </c>
      <c r="N38" s="250"/>
      <c r="O38" s="131">
        <f>O39+O40+O41+O42+O43+O44+O45+O46</f>
        <v>107</v>
      </c>
      <c r="P38" s="131">
        <f>P39+P40+P41+P42+P43+P44+P45+P46</f>
        <v>226</v>
      </c>
      <c r="Q38" s="246">
        <f>Q39+Q40+Q41+Q42+Q43+Q44+Q45+Q46</f>
        <v>83</v>
      </c>
      <c r="R38" s="248"/>
      <c r="S38" s="246">
        <f>S39+S40+S41+S42+S43+S44+S45+S46</f>
        <v>14</v>
      </c>
      <c r="T38" s="248"/>
    </row>
    <row r="39" spans="1:20" s="2" customFormat="1" ht="27.6" customHeight="1" thickBot="1" x14ac:dyDescent="0.25">
      <c r="A39" s="60" t="s">
        <v>53</v>
      </c>
      <c r="B39" s="40" t="s">
        <v>126</v>
      </c>
      <c r="C39" s="28"/>
      <c r="D39" s="28"/>
      <c r="E39" s="28">
        <v>4</v>
      </c>
      <c r="F39" s="66">
        <v>66</v>
      </c>
      <c r="G39" s="66">
        <v>4</v>
      </c>
      <c r="H39" s="66">
        <v>62</v>
      </c>
      <c r="I39" s="66"/>
      <c r="J39" s="66">
        <v>40</v>
      </c>
      <c r="K39" s="28"/>
      <c r="L39" s="36"/>
      <c r="M39" s="64"/>
      <c r="N39" s="67"/>
      <c r="O39" s="94">
        <v>20</v>
      </c>
      <c r="P39" s="58">
        <v>42</v>
      </c>
      <c r="Q39" s="62"/>
      <c r="R39" s="63"/>
      <c r="S39" s="28"/>
      <c r="T39" s="21"/>
    </row>
    <row r="40" spans="1:20" s="2" customFormat="1" ht="37.5" customHeight="1" thickBot="1" x14ac:dyDescent="0.25">
      <c r="A40" s="66" t="s">
        <v>54</v>
      </c>
      <c r="B40" s="40" t="s">
        <v>127</v>
      </c>
      <c r="C40" s="28"/>
      <c r="D40" s="28"/>
      <c r="E40" s="28">
        <v>5</v>
      </c>
      <c r="F40" s="66">
        <v>38</v>
      </c>
      <c r="G40" s="66">
        <v>4</v>
      </c>
      <c r="H40" s="66">
        <v>34</v>
      </c>
      <c r="I40" s="66"/>
      <c r="J40" s="66">
        <v>14</v>
      </c>
      <c r="K40" s="28"/>
      <c r="L40" s="36"/>
      <c r="M40" s="64"/>
      <c r="N40" s="67"/>
      <c r="O40" s="94"/>
      <c r="P40" s="58">
        <v>34</v>
      </c>
      <c r="Q40" s="62"/>
      <c r="R40" s="63"/>
      <c r="S40" s="28"/>
      <c r="T40" s="21"/>
    </row>
    <row r="41" spans="1:20" s="2" customFormat="1" ht="44.45" customHeight="1" thickBot="1" x14ac:dyDescent="0.25">
      <c r="A41" s="66" t="s">
        <v>55</v>
      </c>
      <c r="B41" s="40" t="s">
        <v>128</v>
      </c>
      <c r="C41" s="28"/>
      <c r="D41" s="28"/>
      <c r="E41" s="28">
        <v>4</v>
      </c>
      <c r="F41" s="66">
        <v>38</v>
      </c>
      <c r="G41" s="66">
        <v>4</v>
      </c>
      <c r="H41" s="66">
        <v>34</v>
      </c>
      <c r="I41" s="66"/>
      <c r="J41" s="66">
        <v>24</v>
      </c>
      <c r="K41" s="28"/>
      <c r="L41" s="36"/>
      <c r="M41" s="64"/>
      <c r="N41" s="67"/>
      <c r="O41" s="94">
        <v>14</v>
      </c>
      <c r="P41" s="58">
        <v>20</v>
      </c>
      <c r="Q41" s="62"/>
      <c r="R41" s="63"/>
      <c r="S41" s="28"/>
      <c r="T41" s="21"/>
    </row>
    <row r="42" spans="1:20" s="2" customFormat="1" ht="29.45" customHeight="1" thickBot="1" x14ac:dyDescent="0.25">
      <c r="A42" s="146" t="s">
        <v>56</v>
      </c>
      <c r="B42" s="40" t="s">
        <v>163</v>
      </c>
      <c r="C42" s="28"/>
      <c r="D42" s="28"/>
      <c r="E42" s="28">
        <v>4</v>
      </c>
      <c r="F42" s="146">
        <v>54</v>
      </c>
      <c r="G42" s="146">
        <v>6</v>
      </c>
      <c r="H42" s="146">
        <v>48</v>
      </c>
      <c r="I42" s="146"/>
      <c r="J42" s="146">
        <v>27</v>
      </c>
      <c r="K42" s="28"/>
      <c r="L42" s="36"/>
      <c r="M42" s="149"/>
      <c r="N42" s="150"/>
      <c r="O42" s="94">
        <v>24</v>
      </c>
      <c r="P42" s="58">
        <v>24</v>
      </c>
      <c r="Q42" s="147"/>
      <c r="R42" s="151"/>
      <c r="S42" s="28"/>
      <c r="T42" s="21"/>
    </row>
    <row r="43" spans="1:20" s="2" customFormat="1" ht="36.6" customHeight="1" thickBot="1" x14ac:dyDescent="0.25">
      <c r="A43" s="146" t="s">
        <v>57</v>
      </c>
      <c r="B43" s="40" t="s">
        <v>129</v>
      </c>
      <c r="C43" s="28"/>
      <c r="D43" s="28"/>
      <c r="E43" s="28">
        <v>5</v>
      </c>
      <c r="F43" s="66">
        <v>58</v>
      </c>
      <c r="G43" s="66">
        <v>4</v>
      </c>
      <c r="H43" s="66">
        <v>54</v>
      </c>
      <c r="I43" s="66"/>
      <c r="J43" s="66">
        <v>34</v>
      </c>
      <c r="K43" s="28"/>
      <c r="L43" s="36"/>
      <c r="M43" s="64"/>
      <c r="N43" s="67"/>
      <c r="O43" s="94"/>
      <c r="P43" s="58">
        <v>22</v>
      </c>
      <c r="Q43" s="62">
        <v>32</v>
      </c>
      <c r="R43" s="63"/>
      <c r="S43" s="28"/>
      <c r="T43" s="21"/>
    </row>
    <row r="44" spans="1:20" s="2" customFormat="1" ht="40.5" customHeight="1" thickBot="1" x14ac:dyDescent="0.25">
      <c r="A44" s="146" t="s">
        <v>58</v>
      </c>
      <c r="B44" s="40" t="s">
        <v>130</v>
      </c>
      <c r="C44" s="28"/>
      <c r="D44" s="28"/>
      <c r="E44" s="28">
        <v>4</v>
      </c>
      <c r="F44" s="66">
        <v>60</v>
      </c>
      <c r="G44" s="66">
        <v>6</v>
      </c>
      <c r="H44" s="66">
        <v>54</v>
      </c>
      <c r="I44" s="66"/>
      <c r="J44" s="66">
        <v>28</v>
      </c>
      <c r="K44" s="28"/>
      <c r="L44" s="36"/>
      <c r="M44" s="64"/>
      <c r="N44" s="67"/>
      <c r="O44" s="94">
        <v>20</v>
      </c>
      <c r="P44" s="58">
        <v>34</v>
      </c>
      <c r="Q44" s="62"/>
      <c r="R44" s="63"/>
      <c r="S44" s="28"/>
      <c r="T44" s="21"/>
    </row>
    <row r="45" spans="1:20" s="2" customFormat="1" ht="23.1" customHeight="1" thickBot="1" x14ac:dyDescent="0.25">
      <c r="A45" s="146" t="s">
        <v>114</v>
      </c>
      <c r="B45" s="40" t="s">
        <v>164</v>
      </c>
      <c r="C45" s="28"/>
      <c r="D45" s="28"/>
      <c r="E45" s="28">
        <v>5</v>
      </c>
      <c r="F45" s="66">
        <v>104</v>
      </c>
      <c r="G45" s="66"/>
      <c r="H45" s="66">
        <v>104</v>
      </c>
      <c r="I45" s="66"/>
      <c r="J45" s="66">
        <v>104</v>
      </c>
      <c r="K45" s="28"/>
      <c r="L45" s="36"/>
      <c r="M45" s="64"/>
      <c r="N45" s="67"/>
      <c r="O45" s="94">
        <v>29</v>
      </c>
      <c r="P45" s="58">
        <v>30</v>
      </c>
      <c r="Q45" s="62">
        <v>31</v>
      </c>
      <c r="R45" s="63"/>
      <c r="S45" s="28">
        <v>14</v>
      </c>
      <c r="T45" s="21"/>
    </row>
    <row r="46" spans="1:20" s="2" customFormat="1" ht="27.6" customHeight="1" thickBot="1" x14ac:dyDescent="0.25">
      <c r="A46" s="66" t="s">
        <v>162</v>
      </c>
      <c r="B46" s="40" t="s">
        <v>131</v>
      </c>
      <c r="C46" s="28"/>
      <c r="D46" s="28"/>
      <c r="E46" s="28">
        <v>5</v>
      </c>
      <c r="F46" s="66">
        <v>42</v>
      </c>
      <c r="G46" s="66">
        <v>2</v>
      </c>
      <c r="H46" s="66">
        <v>40</v>
      </c>
      <c r="I46" s="66"/>
      <c r="J46" s="66">
        <v>22</v>
      </c>
      <c r="K46" s="28"/>
      <c r="L46" s="36"/>
      <c r="M46" s="64"/>
      <c r="N46" s="67"/>
      <c r="O46" s="94"/>
      <c r="P46" s="58">
        <v>20</v>
      </c>
      <c r="Q46" s="62">
        <v>20</v>
      </c>
      <c r="R46" s="63"/>
      <c r="S46" s="28"/>
      <c r="T46" s="21"/>
    </row>
    <row r="47" spans="1:20" ht="19.5" thickBot="1" x14ac:dyDescent="0.25">
      <c r="A47" s="39" t="s">
        <v>60</v>
      </c>
      <c r="B47" s="186" t="s">
        <v>123</v>
      </c>
      <c r="C47" s="161"/>
      <c r="D47" s="161"/>
      <c r="E47" s="161"/>
      <c r="F47" s="157">
        <f>F48+F55+F61+F67+F73</f>
        <v>1769</v>
      </c>
      <c r="G47" s="157">
        <f>G48+G55+G61+G67+G73</f>
        <v>42</v>
      </c>
      <c r="H47" s="245">
        <f>H48+H55+H61+H67+H73</f>
        <v>1727</v>
      </c>
      <c r="I47" s="245"/>
      <c r="J47" s="157">
        <f>J48+J55+J61+J67+J73</f>
        <v>639</v>
      </c>
      <c r="K47" s="161"/>
      <c r="L47" s="161">
        <f>L48+L55+L61+L67+L73</f>
        <v>0</v>
      </c>
      <c r="M47" s="246">
        <f>M48+M55+M61+M67+N73</f>
        <v>0</v>
      </c>
      <c r="N47" s="247"/>
      <c r="O47" s="19">
        <f>O48+O55+O61+O67+O73</f>
        <v>355</v>
      </c>
      <c r="P47" s="161">
        <f>P48+P55+P61+P67+P73</f>
        <v>389</v>
      </c>
      <c r="Q47" s="246">
        <f>Q48+Q55+Q61+Q67+Q73</f>
        <v>529</v>
      </c>
      <c r="R47" s="248"/>
      <c r="S47" s="161">
        <f>S48+S55+S61+S67+S73</f>
        <v>454</v>
      </c>
      <c r="T47" s="21"/>
    </row>
    <row r="48" spans="1:20" ht="54" customHeight="1" thickBot="1" x14ac:dyDescent="0.25">
      <c r="A48" s="162" t="s">
        <v>61</v>
      </c>
      <c r="B48" s="163" t="s">
        <v>132</v>
      </c>
      <c r="C48" s="164">
        <v>4</v>
      </c>
      <c r="D48" s="164"/>
      <c r="E48" s="164"/>
      <c r="F48" s="165">
        <f>F49+F50+F51+F52+F53+F54</f>
        <v>292</v>
      </c>
      <c r="G48" s="171">
        <f>G49+G50+G51+G52+G53+G54</f>
        <v>18</v>
      </c>
      <c r="H48" s="213">
        <f>H49+H50+H51+H52+H53+H54</f>
        <v>274</v>
      </c>
      <c r="I48" s="213"/>
      <c r="J48" s="171">
        <f>J49+J50+J51+J52+J53+J54</f>
        <v>136</v>
      </c>
      <c r="K48" s="167"/>
      <c r="L48" s="167">
        <f>L49+L50+L51+L52+L53+L54</f>
        <v>0</v>
      </c>
      <c r="M48" s="214">
        <f>N49+M50+N51+N52+M53+M54</f>
        <v>0</v>
      </c>
      <c r="N48" s="215"/>
      <c r="O48" s="166">
        <f>O49+O50+O51+O52+O53+O54</f>
        <v>238</v>
      </c>
      <c r="P48" s="167">
        <f>P49+P50+P51+P52+P53+P54</f>
        <v>36</v>
      </c>
      <c r="Q48" s="214">
        <f>Q49+Q50+Q51+Q52+Q53+Q54</f>
        <v>0</v>
      </c>
      <c r="R48" s="216"/>
      <c r="S48" s="168">
        <f>S49+S50+S51+S52+S53+S54</f>
        <v>0</v>
      </c>
      <c r="T48" s="21"/>
    </row>
    <row r="49" spans="1:20" s="2" customFormat="1" ht="39.950000000000003" customHeight="1" thickBot="1" x14ac:dyDescent="0.25">
      <c r="A49" s="34" t="s">
        <v>62</v>
      </c>
      <c r="B49" s="35" t="s">
        <v>133</v>
      </c>
      <c r="C49" s="28"/>
      <c r="D49" s="28"/>
      <c r="E49" s="28">
        <v>3</v>
      </c>
      <c r="F49" s="156">
        <v>40</v>
      </c>
      <c r="G49" s="159">
        <v>4</v>
      </c>
      <c r="H49" s="41">
        <v>36</v>
      </c>
      <c r="I49" s="68"/>
      <c r="J49" s="121">
        <v>24</v>
      </c>
      <c r="K49" s="56"/>
      <c r="L49" s="56"/>
      <c r="M49" s="69"/>
      <c r="N49" s="70"/>
      <c r="O49" s="94">
        <v>36</v>
      </c>
      <c r="P49" s="58"/>
      <c r="Q49" s="64"/>
      <c r="R49" s="65"/>
      <c r="S49" s="28"/>
      <c r="T49" s="21"/>
    </row>
    <row r="50" spans="1:20" ht="23.1" customHeight="1" thickBot="1" x14ac:dyDescent="0.25">
      <c r="A50" s="34" t="s">
        <v>111</v>
      </c>
      <c r="B50" s="35" t="s">
        <v>134</v>
      </c>
      <c r="C50" s="28"/>
      <c r="D50" s="28"/>
      <c r="E50" s="28">
        <v>4</v>
      </c>
      <c r="F50" s="27">
        <v>70</v>
      </c>
      <c r="G50" s="27">
        <v>4</v>
      </c>
      <c r="H50" s="208">
        <v>66</v>
      </c>
      <c r="I50" s="208"/>
      <c r="J50" s="110">
        <v>44</v>
      </c>
      <c r="K50" s="28"/>
      <c r="L50" s="28"/>
      <c r="M50" s="241"/>
      <c r="N50" s="242"/>
      <c r="O50" s="94">
        <v>30</v>
      </c>
      <c r="P50" s="58">
        <v>36</v>
      </c>
      <c r="Q50" s="241"/>
      <c r="R50" s="244"/>
      <c r="S50" s="28"/>
      <c r="T50" s="21"/>
    </row>
    <row r="51" spans="1:20" s="2" customFormat="1" ht="27.95" customHeight="1" thickBot="1" x14ac:dyDescent="0.25">
      <c r="A51" s="34" t="s">
        <v>135</v>
      </c>
      <c r="B51" s="35" t="s">
        <v>136</v>
      </c>
      <c r="C51" s="28"/>
      <c r="D51" s="28"/>
      <c r="E51" s="135">
        <v>3</v>
      </c>
      <c r="F51" s="110">
        <v>40</v>
      </c>
      <c r="G51" s="110">
        <v>6</v>
      </c>
      <c r="H51" s="110">
        <v>34</v>
      </c>
      <c r="I51" s="110"/>
      <c r="J51" s="110">
        <v>24</v>
      </c>
      <c r="K51" s="28"/>
      <c r="L51" s="28"/>
      <c r="M51" s="114"/>
      <c r="N51" s="116"/>
      <c r="O51" s="94">
        <v>34</v>
      </c>
      <c r="P51" s="58"/>
      <c r="Q51" s="114"/>
      <c r="R51" s="115"/>
      <c r="S51" s="28"/>
      <c r="T51" s="21"/>
    </row>
    <row r="52" spans="1:20" s="2" customFormat="1" ht="39.950000000000003" customHeight="1" thickBot="1" x14ac:dyDescent="0.25">
      <c r="A52" s="34" t="s">
        <v>137</v>
      </c>
      <c r="B52" s="35" t="s">
        <v>138</v>
      </c>
      <c r="C52" s="28"/>
      <c r="D52" s="28"/>
      <c r="E52" s="134">
        <v>3</v>
      </c>
      <c r="F52" s="110">
        <v>70</v>
      </c>
      <c r="G52" s="110">
        <v>4</v>
      </c>
      <c r="H52" s="110">
        <v>66</v>
      </c>
      <c r="I52" s="110"/>
      <c r="J52" s="110">
        <v>44</v>
      </c>
      <c r="K52" s="28"/>
      <c r="L52" s="28"/>
      <c r="M52" s="114"/>
      <c r="N52" s="116"/>
      <c r="O52" s="94">
        <v>66</v>
      </c>
      <c r="P52" s="58"/>
      <c r="Q52" s="114"/>
      <c r="R52" s="115"/>
      <c r="S52" s="28"/>
      <c r="T52" s="21"/>
    </row>
    <row r="53" spans="1:20" ht="19.5" thickBot="1" x14ac:dyDescent="0.25">
      <c r="A53" s="25" t="s">
        <v>63</v>
      </c>
      <c r="B53" s="26" t="s">
        <v>112</v>
      </c>
      <c r="C53" s="28"/>
      <c r="D53" s="28"/>
      <c r="E53" s="95">
        <v>3</v>
      </c>
      <c r="F53" s="27">
        <v>36</v>
      </c>
      <c r="G53" s="27"/>
      <c r="H53" s="208">
        <v>36</v>
      </c>
      <c r="I53" s="208"/>
      <c r="J53" s="27"/>
      <c r="K53" s="28"/>
      <c r="L53" s="28"/>
      <c r="M53" s="209"/>
      <c r="N53" s="210"/>
      <c r="O53" s="94">
        <v>36</v>
      </c>
      <c r="P53" s="58"/>
      <c r="Q53" s="211"/>
      <c r="R53" s="212"/>
      <c r="S53" s="28"/>
      <c r="T53" s="21"/>
    </row>
    <row r="54" spans="1:20" ht="19.5" thickBot="1" x14ac:dyDescent="0.25">
      <c r="A54" s="25" t="s">
        <v>64</v>
      </c>
      <c r="B54" s="26" t="s">
        <v>113</v>
      </c>
      <c r="C54" s="28"/>
      <c r="D54" s="28"/>
      <c r="E54" s="89">
        <v>3</v>
      </c>
      <c r="F54" s="27">
        <v>36</v>
      </c>
      <c r="G54" s="27"/>
      <c r="H54" s="208">
        <v>36</v>
      </c>
      <c r="I54" s="208"/>
      <c r="J54" s="27"/>
      <c r="K54" s="28"/>
      <c r="L54" s="33"/>
      <c r="M54" s="209"/>
      <c r="N54" s="210"/>
      <c r="O54" s="94">
        <v>36</v>
      </c>
      <c r="P54" s="58"/>
      <c r="Q54" s="211"/>
      <c r="R54" s="212"/>
      <c r="S54" s="28"/>
      <c r="T54" s="21"/>
    </row>
    <row r="55" spans="1:20" ht="27.75" thickBot="1" x14ac:dyDescent="0.25">
      <c r="A55" s="169" t="s">
        <v>65</v>
      </c>
      <c r="B55" s="170" t="s">
        <v>139</v>
      </c>
      <c r="C55" s="164">
        <v>4</v>
      </c>
      <c r="D55" s="164"/>
      <c r="E55" s="164"/>
      <c r="F55" s="165">
        <f>F56+F57+F58+F59+F60</f>
        <v>480</v>
      </c>
      <c r="G55" s="171">
        <f>G56+G57+G58+G59+G60</f>
        <v>10</v>
      </c>
      <c r="H55" s="213">
        <f>H56+H57+H58+H59+H60</f>
        <v>470</v>
      </c>
      <c r="I55" s="213"/>
      <c r="J55" s="171">
        <f>J56+J57+J58+J59+J60</f>
        <v>182</v>
      </c>
      <c r="K55" s="167"/>
      <c r="L55" s="167">
        <f>L56+L57+L58+L59+L60</f>
        <v>0</v>
      </c>
      <c r="M55" s="214">
        <f>M56+M57+N58+M59+M60</f>
        <v>0</v>
      </c>
      <c r="N55" s="215"/>
      <c r="O55" s="166">
        <f>O56+O57+O59+O60</f>
        <v>117</v>
      </c>
      <c r="P55" s="167">
        <f>P56+P57+P58+P59+P60</f>
        <v>353</v>
      </c>
      <c r="Q55" s="214">
        <f>Q56+Q57+Q58+Q59+Q60</f>
        <v>0</v>
      </c>
      <c r="R55" s="216"/>
      <c r="S55" s="168">
        <f>S56+S57+S58+S59+S60</f>
        <v>0</v>
      </c>
      <c r="T55" s="21"/>
    </row>
    <row r="56" spans="1:20" ht="26.25" thickBot="1" x14ac:dyDescent="0.25">
      <c r="A56" s="34" t="s">
        <v>66</v>
      </c>
      <c r="B56" s="35" t="s">
        <v>140</v>
      </c>
      <c r="C56" s="40"/>
      <c r="D56" s="40"/>
      <c r="E56" s="89">
        <v>3</v>
      </c>
      <c r="F56" s="27">
        <v>96</v>
      </c>
      <c r="G56" s="27">
        <v>6</v>
      </c>
      <c r="H56" s="208">
        <v>90</v>
      </c>
      <c r="I56" s="208"/>
      <c r="J56" s="27">
        <v>50</v>
      </c>
      <c r="K56" s="28"/>
      <c r="L56" s="36"/>
      <c r="M56" s="241"/>
      <c r="N56" s="242"/>
      <c r="O56" s="60">
        <v>57</v>
      </c>
      <c r="P56" s="28">
        <v>33</v>
      </c>
      <c r="Q56" s="209"/>
      <c r="R56" s="243"/>
      <c r="S56" s="28"/>
      <c r="T56" s="21"/>
    </row>
    <row r="57" spans="1:20" ht="30" customHeight="1" thickBot="1" x14ac:dyDescent="0.25">
      <c r="A57" s="34" t="s">
        <v>67</v>
      </c>
      <c r="B57" s="26" t="s">
        <v>141</v>
      </c>
      <c r="C57" s="28"/>
      <c r="D57" s="28"/>
      <c r="E57" s="96">
        <v>4</v>
      </c>
      <c r="F57" s="27">
        <v>98</v>
      </c>
      <c r="G57" s="27">
        <v>2</v>
      </c>
      <c r="H57" s="208">
        <v>96</v>
      </c>
      <c r="I57" s="208"/>
      <c r="J57" s="27">
        <v>48</v>
      </c>
      <c r="K57" s="28"/>
      <c r="L57" s="36"/>
      <c r="M57" s="241"/>
      <c r="N57" s="242"/>
      <c r="O57" s="94">
        <v>60</v>
      </c>
      <c r="P57" s="58">
        <v>36</v>
      </c>
      <c r="Q57" s="209"/>
      <c r="R57" s="243"/>
      <c r="S57" s="28"/>
      <c r="T57" s="21"/>
    </row>
    <row r="58" spans="1:20" s="2" customFormat="1" ht="39" customHeight="1" thickBot="1" x14ac:dyDescent="0.25">
      <c r="A58" s="34" t="s">
        <v>142</v>
      </c>
      <c r="B58" s="26" t="s">
        <v>143</v>
      </c>
      <c r="C58" s="28"/>
      <c r="D58" s="28"/>
      <c r="E58" s="136">
        <v>4</v>
      </c>
      <c r="F58" s="110">
        <v>142</v>
      </c>
      <c r="G58" s="110">
        <v>2</v>
      </c>
      <c r="H58" s="110">
        <v>140</v>
      </c>
      <c r="I58" s="110"/>
      <c r="J58" s="110">
        <v>84</v>
      </c>
      <c r="K58" s="28"/>
      <c r="L58" s="36"/>
      <c r="M58" s="114"/>
      <c r="N58" s="116"/>
      <c r="O58" s="94"/>
      <c r="P58" s="58">
        <v>140</v>
      </c>
      <c r="Q58" s="111"/>
      <c r="R58" s="117"/>
      <c r="S58" s="28"/>
      <c r="T58" s="21"/>
    </row>
    <row r="59" spans="1:20" ht="19.5" thickBot="1" x14ac:dyDescent="0.25">
      <c r="A59" s="25" t="s">
        <v>68</v>
      </c>
      <c r="B59" s="26" t="s">
        <v>112</v>
      </c>
      <c r="C59" s="28"/>
      <c r="D59" s="28"/>
      <c r="E59" s="95"/>
      <c r="F59" s="27">
        <v>72</v>
      </c>
      <c r="G59" s="27"/>
      <c r="H59" s="208">
        <v>72</v>
      </c>
      <c r="I59" s="208"/>
      <c r="J59" s="27"/>
      <c r="K59" s="28"/>
      <c r="L59" s="33"/>
      <c r="M59" s="211"/>
      <c r="N59" s="217"/>
      <c r="O59" s="60"/>
      <c r="P59" s="28">
        <v>72</v>
      </c>
      <c r="Q59" s="209"/>
      <c r="R59" s="243"/>
      <c r="S59" s="28"/>
      <c r="T59" s="21"/>
    </row>
    <row r="60" spans="1:20" ht="19.5" thickBot="1" x14ac:dyDescent="0.25">
      <c r="A60" s="25" t="s">
        <v>69</v>
      </c>
      <c r="B60" s="26" t="s">
        <v>113</v>
      </c>
      <c r="C60" s="28"/>
      <c r="D60" s="28"/>
      <c r="E60" s="89"/>
      <c r="F60" s="27">
        <v>72</v>
      </c>
      <c r="G60" s="27"/>
      <c r="H60" s="208">
        <v>72</v>
      </c>
      <c r="I60" s="208"/>
      <c r="J60" s="27"/>
      <c r="K60" s="28"/>
      <c r="L60" s="33"/>
      <c r="M60" s="211"/>
      <c r="N60" s="217"/>
      <c r="O60" s="94"/>
      <c r="P60" s="28">
        <v>72</v>
      </c>
      <c r="Q60" s="211"/>
      <c r="R60" s="212"/>
      <c r="S60" s="28"/>
      <c r="T60" s="21"/>
    </row>
    <row r="61" spans="1:20" ht="39" customHeight="1" thickBot="1" x14ac:dyDescent="0.25">
      <c r="A61" s="172" t="s">
        <v>70</v>
      </c>
      <c r="B61" s="173" t="s">
        <v>144</v>
      </c>
      <c r="C61" s="164">
        <v>5</v>
      </c>
      <c r="D61" s="164"/>
      <c r="E61" s="164"/>
      <c r="F61" s="165">
        <f>F62+F63+F64+F65+F66</f>
        <v>418</v>
      </c>
      <c r="G61" s="165">
        <f>G62+G63+G64+G65+G66</f>
        <v>8</v>
      </c>
      <c r="H61" s="213">
        <f>H62+H63+H64+H65+H66</f>
        <v>410</v>
      </c>
      <c r="I61" s="213"/>
      <c r="J61" s="165">
        <f>J62+J63+J64+J65+J66</f>
        <v>142</v>
      </c>
      <c r="K61" s="168"/>
      <c r="L61" s="167"/>
      <c r="M61" s="214"/>
      <c r="N61" s="215"/>
      <c r="O61" s="166">
        <f>O62+O63+O64+O65+O66</f>
        <v>0</v>
      </c>
      <c r="P61" s="167">
        <f>P62+P63+P64+P65+P66</f>
        <v>0</v>
      </c>
      <c r="Q61" s="214">
        <f>Q62+Q63+Q64+Q65+Q66</f>
        <v>410</v>
      </c>
      <c r="R61" s="216"/>
      <c r="S61" s="168">
        <f>S62+S65+S66</f>
        <v>0</v>
      </c>
      <c r="T61" s="21"/>
    </row>
    <row r="62" spans="1:20" ht="39" thickBot="1" x14ac:dyDescent="0.25">
      <c r="A62" s="34" t="s">
        <v>71</v>
      </c>
      <c r="B62" s="35" t="s">
        <v>145</v>
      </c>
      <c r="C62" s="28"/>
      <c r="D62" s="28"/>
      <c r="E62" s="28"/>
      <c r="F62" s="27">
        <v>92</v>
      </c>
      <c r="G62" s="27">
        <v>2</v>
      </c>
      <c r="H62" s="208">
        <v>90</v>
      </c>
      <c r="I62" s="208"/>
      <c r="J62" s="27">
        <v>50</v>
      </c>
      <c r="K62" s="28"/>
      <c r="L62" s="36"/>
      <c r="M62" s="241"/>
      <c r="N62" s="242"/>
      <c r="O62" s="37"/>
      <c r="P62" s="36"/>
      <c r="Q62" s="209">
        <v>90</v>
      </c>
      <c r="R62" s="243"/>
      <c r="S62" s="28"/>
      <c r="T62" s="21"/>
    </row>
    <row r="63" spans="1:20" s="2" customFormat="1" ht="39" thickBot="1" x14ac:dyDescent="0.25">
      <c r="A63" s="34" t="s">
        <v>146</v>
      </c>
      <c r="B63" s="35" t="s">
        <v>148</v>
      </c>
      <c r="C63" s="28"/>
      <c r="D63" s="28"/>
      <c r="E63" s="28"/>
      <c r="F63" s="110">
        <v>100</v>
      </c>
      <c r="G63" s="110">
        <v>4</v>
      </c>
      <c r="H63" s="110">
        <v>96</v>
      </c>
      <c r="I63" s="110"/>
      <c r="J63" s="110">
        <v>48</v>
      </c>
      <c r="K63" s="28"/>
      <c r="L63" s="36"/>
      <c r="M63" s="114"/>
      <c r="N63" s="116"/>
      <c r="O63" s="37"/>
      <c r="P63" s="36"/>
      <c r="Q63" s="111">
        <v>96</v>
      </c>
      <c r="R63" s="117"/>
      <c r="S63" s="28"/>
      <c r="T63" s="21"/>
    </row>
    <row r="64" spans="1:20" s="2" customFormat="1" ht="51.75" thickBot="1" x14ac:dyDescent="0.25">
      <c r="A64" s="34" t="s">
        <v>147</v>
      </c>
      <c r="B64" s="35" t="s">
        <v>149</v>
      </c>
      <c r="C64" s="28"/>
      <c r="D64" s="28"/>
      <c r="E64" s="28"/>
      <c r="F64" s="110">
        <v>82</v>
      </c>
      <c r="G64" s="110">
        <v>2</v>
      </c>
      <c r="H64" s="110">
        <v>80</v>
      </c>
      <c r="I64" s="110"/>
      <c r="J64" s="110">
        <v>44</v>
      </c>
      <c r="K64" s="28"/>
      <c r="L64" s="36"/>
      <c r="M64" s="114"/>
      <c r="N64" s="116"/>
      <c r="O64" s="37"/>
      <c r="P64" s="36"/>
      <c r="Q64" s="111">
        <v>80</v>
      </c>
      <c r="R64" s="117"/>
      <c r="S64" s="28"/>
      <c r="T64" s="21"/>
    </row>
    <row r="65" spans="1:21" ht="19.5" thickBot="1" x14ac:dyDescent="0.25">
      <c r="A65" s="25" t="s">
        <v>72</v>
      </c>
      <c r="B65" s="26" t="s">
        <v>112</v>
      </c>
      <c r="C65" s="28"/>
      <c r="D65" s="28"/>
      <c r="E65" s="89">
        <v>5</v>
      </c>
      <c r="F65" s="27">
        <v>72</v>
      </c>
      <c r="G65" s="27"/>
      <c r="H65" s="208">
        <v>72</v>
      </c>
      <c r="I65" s="208"/>
      <c r="J65" s="27"/>
      <c r="K65" s="28"/>
      <c r="L65" s="33"/>
      <c r="M65" s="211"/>
      <c r="N65" s="217"/>
      <c r="O65" s="32"/>
      <c r="P65" s="33"/>
      <c r="Q65" s="238">
        <v>72</v>
      </c>
      <c r="R65" s="239"/>
      <c r="S65" s="28"/>
      <c r="T65" s="21"/>
    </row>
    <row r="66" spans="1:21" ht="19.5" thickBot="1" x14ac:dyDescent="0.25">
      <c r="A66" s="25" t="s">
        <v>73</v>
      </c>
      <c r="B66" s="26" t="s">
        <v>113</v>
      </c>
      <c r="C66" s="28"/>
      <c r="D66" s="28"/>
      <c r="E66" s="96">
        <v>5</v>
      </c>
      <c r="F66" s="41">
        <v>72</v>
      </c>
      <c r="G66" s="27"/>
      <c r="H66" s="240">
        <v>72</v>
      </c>
      <c r="I66" s="240"/>
      <c r="J66" s="27"/>
      <c r="K66" s="28"/>
      <c r="L66" s="33"/>
      <c r="M66" s="211"/>
      <c r="N66" s="217"/>
      <c r="O66" s="32"/>
      <c r="P66" s="33"/>
      <c r="Q66" s="238">
        <v>72</v>
      </c>
      <c r="R66" s="239"/>
      <c r="S66" s="28"/>
      <c r="T66" s="21"/>
    </row>
    <row r="67" spans="1:21" ht="27.75" thickBot="1" x14ac:dyDescent="0.25">
      <c r="A67" s="174" t="s">
        <v>74</v>
      </c>
      <c r="B67" s="175" t="s">
        <v>150</v>
      </c>
      <c r="C67" s="164">
        <v>6</v>
      </c>
      <c r="D67" s="164"/>
      <c r="E67" s="164"/>
      <c r="F67" s="165">
        <f>F68+F69+F70+F71+F72</f>
        <v>399</v>
      </c>
      <c r="G67" s="165">
        <f>G68+G69+G70+G71+G72</f>
        <v>6</v>
      </c>
      <c r="H67" s="213">
        <f>H68+H69+H70+H71+H72</f>
        <v>393</v>
      </c>
      <c r="I67" s="213"/>
      <c r="J67" s="165">
        <f>J68+J69+J70+J71+J72</f>
        <v>131</v>
      </c>
      <c r="K67" s="168"/>
      <c r="L67" s="167"/>
      <c r="M67" s="214"/>
      <c r="N67" s="215"/>
      <c r="O67" s="166">
        <f>O68+O69+O70+O71+O72</f>
        <v>0</v>
      </c>
      <c r="P67" s="167">
        <f>P68+P69+P70+P71+P72</f>
        <v>0</v>
      </c>
      <c r="Q67" s="214">
        <f>Q68+Q69+Q70+Q71+Q72</f>
        <v>119</v>
      </c>
      <c r="R67" s="216"/>
      <c r="S67" s="168">
        <f>S68+S69+S70+S71+S72</f>
        <v>274</v>
      </c>
      <c r="T67" s="21"/>
    </row>
    <row r="68" spans="1:21" s="2" customFormat="1" ht="44.1" customHeight="1" thickBot="1" x14ac:dyDescent="0.25">
      <c r="A68" s="25" t="s">
        <v>75</v>
      </c>
      <c r="B68" s="26" t="s">
        <v>151</v>
      </c>
      <c r="C68" s="28"/>
      <c r="D68" s="28"/>
      <c r="E68" s="28"/>
      <c r="F68" s="156">
        <v>92</v>
      </c>
      <c r="G68" s="156">
        <v>2</v>
      </c>
      <c r="H68" s="41">
        <v>90</v>
      </c>
      <c r="I68" s="122"/>
      <c r="J68" s="110">
        <v>50</v>
      </c>
      <c r="K68" s="72"/>
      <c r="L68" s="56"/>
      <c r="M68" s="73"/>
      <c r="N68" s="74"/>
      <c r="O68" s="37"/>
      <c r="P68" s="36"/>
      <c r="Q68" s="158">
        <v>60</v>
      </c>
      <c r="R68" s="76"/>
      <c r="S68" s="28">
        <v>30</v>
      </c>
      <c r="T68" s="21"/>
    </row>
    <row r="69" spans="1:21" s="2" customFormat="1" ht="39" thickBot="1" x14ac:dyDescent="0.25">
      <c r="A69" s="25" t="s">
        <v>152</v>
      </c>
      <c r="B69" s="26" t="s">
        <v>153</v>
      </c>
      <c r="C69" s="28"/>
      <c r="D69" s="28"/>
      <c r="E69" s="28"/>
      <c r="F69" s="156">
        <v>100</v>
      </c>
      <c r="G69" s="156">
        <v>4</v>
      </c>
      <c r="H69" s="121">
        <v>96</v>
      </c>
      <c r="I69" s="122"/>
      <c r="J69" s="110">
        <v>48</v>
      </c>
      <c r="K69" s="109"/>
      <c r="L69" s="56"/>
      <c r="M69" s="112"/>
      <c r="N69" s="113"/>
      <c r="O69" s="37"/>
      <c r="P69" s="36"/>
      <c r="Q69" s="158">
        <v>59</v>
      </c>
      <c r="R69" s="115"/>
      <c r="S69" s="28">
        <v>37</v>
      </c>
      <c r="T69" s="21"/>
    </row>
    <row r="70" spans="1:21" s="2" customFormat="1" ht="21.95" customHeight="1" thickBot="1" x14ac:dyDescent="0.25">
      <c r="A70" s="25" t="s">
        <v>154</v>
      </c>
      <c r="B70" s="40" t="s">
        <v>155</v>
      </c>
      <c r="C70" s="28"/>
      <c r="D70" s="28"/>
      <c r="E70" s="28">
        <v>6</v>
      </c>
      <c r="F70" s="156">
        <v>63</v>
      </c>
      <c r="G70" s="156"/>
      <c r="H70" s="121">
        <v>63</v>
      </c>
      <c r="I70" s="122"/>
      <c r="J70" s="110">
        <v>33</v>
      </c>
      <c r="K70" s="109"/>
      <c r="L70" s="56"/>
      <c r="M70" s="112"/>
      <c r="N70" s="113"/>
      <c r="O70" s="37"/>
      <c r="P70" s="36"/>
      <c r="Q70" s="114"/>
      <c r="R70" s="115"/>
      <c r="S70" s="28">
        <v>63</v>
      </c>
      <c r="T70" s="21"/>
    </row>
    <row r="71" spans="1:21" s="2" customFormat="1" ht="19.5" thickBot="1" x14ac:dyDescent="0.25">
      <c r="A71" s="25" t="s">
        <v>116</v>
      </c>
      <c r="B71" s="26" t="s">
        <v>112</v>
      </c>
      <c r="C71" s="28"/>
      <c r="D71" s="28"/>
      <c r="E71" s="28">
        <v>6</v>
      </c>
      <c r="F71" s="156">
        <v>72</v>
      </c>
      <c r="G71" s="156"/>
      <c r="H71" s="41">
        <v>72</v>
      </c>
      <c r="I71" s="122"/>
      <c r="J71" s="77"/>
      <c r="K71" s="72"/>
      <c r="L71" s="56"/>
      <c r="M71" s="73"/>
      <c r="N71" s="74"/>
      <c r="O71" s="37"/>
      <c r="P71" s="36"/>
      <c r="Q71" s="75"/>
      <c r="R71" s="76"/>
      <c r="S71" s="28">
        <v>72</v>
      </c>
      <c r="T71" s="21"/>
    </row>
    <row r="72" spans="1:21" s="2" customFormat="1" ht="19.5" thickBot="1" x14ac:dyDescent="0.25">
      <c r="A72" s="25" t="s">
        <v>117</v>
      </c>
      <c r="B72" s="26" t="s">
        <v>113</v>
      </c>
      <c r="C72" s="28"/>
      <c r="D72" s="28"/>
      <c r="E72" s="28">
        <v>6</v>
      </c>
      <c r="F72" s="101">
        <v>72</v>
      </c>
      <c r="G72" s="101"/>
      <c r="H72" s="41">
        <v>72</v>
      </c>
      <c r="I72" s="122"/>
      <c r="J72" s="101"/>
      <c r="K72" s="108"/>
      <c r="L72" s="56"/>
      <c r="M72" s="105"/>
      <c r="N72" s="106"/>
      <c r="O72" s="37"/>
      <c r="P72" s="36"/>
      <c r="Q72" s="103"/>
      <c r="R72" s="104"/>
      <c r="S72" s="28">
        <v>72</v>
      </c>
      <c r="T72" s="21"/>
    </row>
    <row r="73" spans="1:21" s="2" customFormat="1" ht="54.75" thickBot="1" x14ac:dyDescent="0.25">
      <c r="A73" s="172" t="s">
        <v>76</v>
      </c>
      <c r="B73" s="173" t="s">
        <v>157</v>
      </c>
      <c r="C73" s="164">
        <v>6</v>
      </c>
      <c r="D73" s="164"/>
      <c r="E73" s="164"/>
      <c r="F73" s="165">
        <f>F74+F75+F76</f>
        <v>180</v>
      </c>
      <c r="G73" s="165">
        <f>G74+G75+G76</f>
        <v>0</v>
      </c>
      <c r="H73" s="171">
        <f>H74+H75+H76</f>
        <v>180</v>
      </c>
      <c r="I73" s="171"/>
      <c r="J73" s="165">
        <f>J74+J75+J76</f>
        <v>48</v>
      </c>
      <c r="K73" s="168"/>
      <c r="L73" s="167"/>
      <c r="M73" s="176"/>
      <c r="N73" s="177"/>
      <c r="O73" s="178">
        <f>O74+O75+O76</f>
        <v>0</v>
      </c>
      <c r="P73" s="179">
        <f>P74+P75+P76</f>
        <v>0</v>
      </c>
      <c r="Q73" s="180">
        <f>Q74+Q75+Q76</f>
        <v>0</v>
      </c>
      <c r="R73" s="181"/>
      <c r="S73" s="168">
        <f>S74+S75+S76</f>
        <v>180</v>
      </c>
      <c r="T73" s="21"/>
    </row>
    <row r="74" spans="1:21" ht="19.5" thickBot="1" x14ac:dyDescent="0.25">
      <c r="A74" s="25" t="s">
        <v>77</v>
      </c>
      <c r="B74" s="26" t="s">
        <v>156</v>
      </c>
      <c r="C74" s="28"/>
      <c r="D74" s="28"/>
      <c r="E74" s="28">
        <v>6</v>
      </c>
      <c r="F74" s="27">
        <v>72</v>
      </c>
      <c r="G74" s="27"/>
      <c r="H74" s="208">
        <v>72</v>
      </c>
      <c r="I74" s="208"/>
      <c r="J74" s="27">
        <v>48</v>
      </c>
      <c r="K74" s="28"/>
      <c r="L74" s="28"/>
      <c r="M74" s="209"/>
      <c r="N74" s="210"/>
      <c r="O74" s="32"/>
      <c r="P74" s="33"/>
      <c r="Q74" s="211"/>
      <c r="R74" s="212"/>
      <c r="S74" s="28">
        <v>72</v>
      </c>
      <c r="T74" s="21"/>
    </row>
    <row r="75" spans="1:21" ht="19.5" thickBot="1" x14ac:dyDescent="0.25">
      <c r="A75" s="25" t="s">
        <v>78</v>
      </c>
      <c r="B75" s="26" t="s">
        <v>112</v>
      </c>
      <c r="C75" s="28"/>
      <c r="D75" s="28"/>
      <c r="E75" s="95">
        <v>6</v>
      </c>
      <c r="F75" s="27">
        <v>72</v>
      </c>
      <c r="G75" s="27"/>
      <c r="H75" s="208">
        <v>72</v>
      </c>
      <c r="I75" s="208"/>
      <c r="J75" s="27"/>
      <c r="K75" s="28"/>
      <c r="L75" s="28"/>
      <c r="M75" s="209"/>
      <c r="N75" s="210"/>
      <c r="O75" s="32"/>
      <c r="P75" s="33"/>
      <c r="Q75" s="211"/>
      <c r="R75" s="212"/>
      <c r="S75" s="28">
        <v>72</v>
      </c>
      <c r="T75" s="21"/>
    </row>
    <row r="76" spans="1:21" ht="19.5" thickBot="1" x14ac:dyDescent="0.25">
      <c r="A76" s="25" t="s">
        <v>79</v>
      </c>
      <c r="B76" s="26" t="s">
        <v>113</v>
      </c>
      <c r="C76" s="28"/>
      <c r="D76" s="28"/>
      <c r="E76" s="89">
        <v>6</v>
      </c>
      <c r="F76" s="27">
        <v>36</v>
      </c>
      <c r="G76" s="27"/>
      <c r="H76" s="208">
        <v>36</v>
      </c>
      <c r="I76" s="208"/>
      <c r="J76" s="27"/>
      <c r="K76" s="28"/>
      <c r="L76" s="33"/>
      <c r="M76" s="209"/>
      <c r="N76" s="210"/>
      <c r="O76" s="32"/>
      <c r="P76" s="33"/>
      <c r="Q76" s="211"/>
      <c r="R76" s="212"/>
      <c r="S76" s="28">
        <v>36</v>
      </c>
      <c r="T76" s="21"/>
    </row>
    <row r="77" spans="1:21" s="2" customFormat="1" ht="19.5" thickBot="1" x14ac:dyDescent="0.35">
      <c r="A77" s="189"/>
      <c r="B77" s="190" t="s">
        <v>167</v>
      </c>
      <c r="C77" s="57"/>
      <c r="D77" s="39"/>
      <c r="E77" s="160"/>
      <c r="F77" s="160"/>
      <c r="G77" s="160"/>
      <c r="H77" s="192">
        <f>H10+H30</f>
        <v>3996</v>
      </c>
      <c r="I77" s="57"/>
      <c r="J77" s="57"/>
      <c r="K77" s="160"/>
      <c r="L77" s="154"/>
      <c r="M77" s="155"/>
      <c r="N77" s="160"/>
      <c r="O77" s="160"/>
      <c r="P77" s="160"/>
      <c r="Q77" s="154"/>
      <c r="R77" s="155"/>
      <c r="S77" s="191"/>
      <c r="T77" s="127"/>
      <c r="U77" s="1"/>
    </row>
    <row r="78" spans="1:21" s="2" customFormat="1" ht="19.5" thickBot="1" x14ac:dyDescent="0.35">
      <c r="A78" s="189"/>
      <c r="B78" s="190" t="s">
        <v>166</v>
      </c>
      <c r="C78" s="57"/>
      <c r="D78" s="39"/>
      <c r="E78" s="160"/>
      <c r="F78" s="160">
        <v>108</v>
      </c>
      <c r="G78" s="160"/>
      <c r="H78" s="160">
        <v>72</v>
      </c>
      <c r="I78" s="57"/>
      <c r="J78" s="129"/>
      <c r="K78" s="160"/>
      <c r="L78" s="154"/>
      <c r="M78" s="155"/>
      <c r="N78" s="160"/>
      <c r="O78" s="160"/>
      <c r="P78" s="160"/>
      <c r="Q78" s="154"/>
      <c r="R78" s="155"/>
      <c r="S78" s="191"/>
      <c r="T78" s="127"/>
      <c r="U78" s="1"/>
    </row>
    <row r="79" spans="1:21" s="2" customFormat="1" ht="19.5" thickBot="1" x14ac:dyDescent="0.35">
      <c r="A79" s="128"/>
      <c r="B79" s="128" t="s">
        <v>118</v>
      </c>
      <c r="C79" s="129"/>
      <c r="D79" s="128"/>
      <c r="E79" s="129"/>
      <c r="F79" s="107">
        <v>144</v>
      </c>
      <c r="G79" s="107"/>
      <c r="H79" s="107">
        <v>144</v>
      </c>
      <c r="I79" s="57"/>
      <c r="J79" s="129"/>
      <c r="K79" s="107"/>
      <c r="L79" s="98"/>
      <c r="M79" s="99"/>
      <c r="N79" s="107"/>
      <c r="O79" s="107"/>
      <c r="P79" s="107"/>
      <c r="Q79" s="98"/>
      <c r="R79" s="99"/>
      <c r="S79" s="129"/>
      <c r="T79" s="127"/>
      <c r="U79" s="1"/>
    </row>
    <row r="80" spans="1:21" ht="26.25" thickBot="1" x14ac:dyDescent="0.25">
      <c r="A80" s="42" t="s">
        <v>81</v>
      </c>
      <c r="B80" s="43" t="s">
        <v>82</v>
      </c>
      <c r="C80" s="95" t="s">
        <v>119</v>
      </c>
      <c r="D80" s="95"/>
      <c r="E80" s="95"/>
      <c r="F80" s="138">
        <v>216</v>
      </c>
      <c r="G80" s="89"/>
      <c r="H80" s="101">
        <v>216</v>
      </c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95"/>
      <c r="T80" s="59"/>
    </row>
    <row r="81" spans="1:20" s="2" customFormat="1" ht="16.5" thickBot="1" x14ac:dyDescent="0.25">
      <c r="A81" s="97"/>
      <c r="B81" s="123"/>
      <c r="C81" s="124"/>
      <c r="D81" s="124"/>
      <c r="E81" s="125"/>
      <c r="F81" s="133">
        <v>4866</v>
      </c>
      <c r="G81" s="133">
        <v>438</v>
      </c>
      <c r="H81" s="133">
        <f>H77+H78+H79+H80</f>
        <v>4428</v>
      </c>
      <c r="I81" s="100"/>
      <c r="J81" s="100"/>
      <c r="K81" s="100"/>
      <c r="L81" s="101">
        <f>L10+L30+L47</f>
        <v>612</v>
      </c>
      <c r="M81" s="101"/>
      <c r="N81" s="101">
        <f>M10+M30</f>
        <v>864</v>
      </c>
      <c r="O81" s="101">
        <f>O10+O30</f>
        <v>612</v>
      </c>
      <c r="P81" s="101">
        <f>P10+P30</f>
        <v>828</v>
      </c>
      <c r="Q81" s="101">
        <f>Q10+Q30</f>
        <v>612</v>
      </c>
      <c r="R81" s="102"/>
      <c r="S81" s="118">
        <f>S10+S30</f>
        <v>468</v>
      </c>
      <c r="T81" s="126"/>
    </row>
    <row r="82" spans="1:20" ht="21.95" customHeight="1" thickBot="1" x14ac:dyDescent="0.25">
      <c r="A82" s="235" t="s">
        <v>83</v>
      </c>
      <c r="B82" s="236"/>
      <c r="C82" s="236"/>
      <c r="D82" s="236"/>
      <c r="E82" s="237"/>
      <c r="F82" s="232" t="s">
        <v>80</v>
      </c>
      <c r="G82" s="222" t="s">
        <v>89</v>
      </c>
      <c r="H82" s="222"/>
      <c r="I82" s="222"/>
      <c r="J82" s="222"/>
      <c r="K82" s="27"/>
      <c r="L82" s="208">
        <v>612</v>
      </c>
      <c r="M82" s="208">
        <v>792</v>
      </c>
      <c r="N82" s="208"/>
      <c r="O82" s="208">
        <v>540</v>
      </c>
      <c r="P82" s="208">
        <v>648</v>
      </c>
      <c r="Q82" s="208">
        <v>468</v>
      </c>
      <c r="R82" s="209"/>
      <c r="S82" s="218">
        <v>216</v>
      </c>
      <c r="T82" s="219"/>
    </row>
    <row r="83" spans="1:20" ht="13.5" hidden="1" customHeight="1" thickBot="1" x14ac:dyDescent="0.25">
      <c r="A83" s="225" t="s">
        <v>84</v>
      </c>
      <c r="B83" s="226"/>
      <c r="C83" s="226"/>
      <c r="D83" s="226"/>
      <c r="E83" s="227"/>
      <c r="F83" s="233"/>
      <c r="G83" s="222"/>
      <c r="H83" s="222"/>
      <c r="I83" s="222"/>
      <c r="J83" s="222"/>
      <c r="K83" s="27"/>
      <c r="L83" s="208"/>
      <c r="M83" s="208"/>
      <c r="N83" s="208"/>
      <c r="O83" s="208"/>
      <c r="P83" s="208"/>
      <c r="Q83" s="208"/>
      <c r="R83" s="209"/>
      <c r="S83" s="220"/>
      <c r="T83" s="221"/>
    </row>
    <row r="84" spans="1:20" ht="23.1" customHeight="1" thickBot="1" x14ac:dyDescent="0.25">
      <c r="A84" s="228" t="s">
        <v>85</v>
      </c>
      <c r="B84" s="226"/>
      <c r="C84" s="226"/>
      <c r="D84" s="226"/>
      <c r="E84" s="227"/>
      <c r="F84" s="233"/>
      <c r="G84" s="222" t="s">
        <v>90</v>
      </c>
      <c r="H84" s="222"/>
      <c r="I84" s="222"/>
      <c r="J84" s="222"/>
      <c r="K84" s="27"/>
      <c r="L84" s="27"/>
      <c r="M84" s="208"/>
      <c r="N84" s="208"/>
      <c r="O84" s="27">
        <v>36</v>
      </c>
      <c r="P84" s="27">
        <v>72</v>
      </c>
      <c r="Q84" s="208">
        <v>72</v>
      </c>
      <c r="R84" s="209"/>
      <c r="S84" s="223">
        <v>144</v>
      </c>
      <c r="T84" s="224"/>
    </row>
    <row r="85" spans="1:20" ht="27.6" customHeight="1" thickBot="1" x14ac:dyDescent="0.25">
      <c r="A85" s="228" t="s">
        <v>86</v>
      </c>
      <c r="B85" s="226"/>
      <c r="C85" s="226"/>
      <c r="D85" s="226"/>
      <c r="E85" s="227"/>
      <c r="F85" s="233"/>
      <c r="G85" s="222" t="s">
        <v>91</v>
      </c>
      <c r="H85" s="222"/>
      <c r="I85" s="222"/>
      <c r="J85" s="222"/>
      <c r="K85" s="27"/>
      <c r="L85" s="27"/>
      <c r="M85" s="208"/>
      <c r="N85" s="208"/>
      <c r="O85" s="27">
        <v>36</v>
      </c>
      <c r="P85" s="27">
        <v>72</v>
      </c>
      <c r="Q85" s="208">
        <v>72</v>
      </c>
      <c r="R85" s="208"/>
      <c r="S85" s="208">
        <v>108</v>
      </c>
      <c r="T85" s="208"/>
    </row>
    <row r="86" spans="1:20" ht="13.5" customHeight="1" thickBot="1" x14ac:dyDescent="0.25">
      <c r="A86" s="225" t="s">
        <v>87</v>
      </c>
      <c r="B86" s="226"/>
      <c r="C86" s="226"/>
      <c r="D86" s="226"/>
      <c r="E86" s="227"/>
      <c r="F86" s="233"/>
      <c r="G86" s="222" t="s">
        <v>92</v>
      </c>
      <c r="H86" s="222"/>
      <c r="I86" s="222"/>
      <c r="J86" s="222"/>
      <c r="K86" s="27"/>
      <c r="L86" s="27">
        <v>1</v>
      </c>
      <c r="M86" s="208">
        <v>3</v>
      </c>
      <c r="N86" s="208"/>
      <c r="O86" s="27"/>
      <c r="P86" s="27">
        <v>2</v>
      </c>
      <c r="Q86" s="208">
        <v>1</v>
      </c>
      <c r="R86" s="208"/>
      <c r="S86" s="208">
        <v>2</v>
      </c>
      <c r="T86" s="208"/>
    </row>
    <row r="87" spans="1:20" ht="13.5" customHeight="1" thickBot="1" x14ac:dyDescent="0.25">
      <c r="A87" s="228" t="s">
        <v>88</v>
      </c>
      <c r="B87" s="226"/>
      <c r="C87" s="226"/>
      <c r="D87" s="226"/>
      <c r="E87" s="227"/>
      <c r="F87" s="233"/>
      <c r="G87" s="222" t="s">
        <v>93</v>
      </c>
      <c r="H87" s="222"/>
      <c r="I87" s="222"/>
      <c r="J87" s="222"/>
      <c r="K87" s="27"/>
      <c r="L87" s="41">
        <v>2</v>
      </c>
      <c r="M87" s="208">
        <v>10</v>
      </c>
      <c r="N87" s="208"/>
      <c r="O87" s="27">
        <v>6</v>
      </c>
      <c r="P87" s="27">
        <v>4</v>
      </c>
      <c r="Q87" s="208">
        <v>6</v>
      </c>
      <c r="R87" s="208"/>
      <c r="S87" s="208">
        <v>6</v>
      </c>
      <c r="T87" s="208"/>
    </row>
    <row r="88" spans="1:20" ht="15.6" customHeight="1" thickBot="1" x14ac:dyDescent="0.25">
      <c r="A88" s="229"/>
      <c r="B88" s="230"/>
      <c r="C88" s="230"/>
      <c r="D88" s="230"/>
      <c r="E88" s="231"/>
      <c r="F88" s="234"/>
      <c r="G88" s="222" t="s">
        <v>94</v>
      </c>
      <c r="H88" s="222"/>
      <c r="I88" s="222"/>
      <c r="J88" s="222"/>
      <c r="K88" s="27"/>
      <c r="L88" s="27">
        <v>1</v>
      </c>
      <c r="M88" s="208">
        <f>-O91</f>
        <v>0</v>
      </c>
      <c r="N88" s="208"/>
      <c r="O88" s="27">
        <v>1</v>
      </c>
      <c r="P88" s="27">
        <v>1</v>
      </c>
      <c r="Q88" s="208">
        <v>1</v>
      </c>
      <c r="R88" s="208"/>
      <c r="S88" s="208">
        <v>0</v>
      </c>
      <c r="T88" s="208"/>
    </row>
    <row r="89" spans="1:20" x14ac:dyDescent="0.2">
      <c r="Q89" s="1"/>
      <c r="R89" s="1"/>
      <c r="S89" s="1"/>
    </row>
  </sheetData>
  <mergeCells count="185">
    <mergeCell ref="S38:T38"/>
    <mergeCell ref="A31:B31"/>
    <mergeCell ref="A38:B38"/>
    <mergeCell ref="A30:B30"/>
    <mergeCell ref="A1:A8"/>
    <mergeCell ref="L1:S2"/>
    <mergeCell ref="M5:N5"/>
    <mergeCell ref="M6:N6"/>
    <mergeCell ref="M7:N7"/>
    <mergeCell ref="M8:N8"/>
    <mergeCell ref="Q10:R10"/>
    <mergeCell ref="M19:N19"/>
    <mergeCell ref="Q19:R19"/>
    <mergeCell ref="M20:N20"/>
    <mergeCell ref="Q20:R20"/>
    <mergeCell ref="M16:N16"/>
    <mergeCell ref="Q16:R16"/>
    <mergeCell ref="M17:N17"/>
    <mergeCell ref="Q17:R17"/>
    <mergeCell ref="H23:I23"/>
    <mergeCell ref="M23:N23"/>
    <mergeCell ref="Q23:R23"/>
    <mergeCell ref="H26:I26"/>
    <mergeCell ref="M26:N26"/>
    <mergeCell ref="Q26:R26"/>
    <mergeCell ref="Q4:R4"/>
    <mergeCell ref="Q5:R5"/>
    <mergeCell ref="Q6:R6"/>
    <mergeCell ref="Q7:R7"/>
    <mergeCell ref="Q8:R8"/>
    <mergeCell ref="H11:I11"/>
    <mergeCell ref="Q11:R11"/>
    <mergeCell ref="M13:N13"/>
    <mergeCell ref="Q13:R13"/>
    <mergeCell ref="H9:I9"/>
    <mergeCell ref="M9:N9"/>
    <mergeCell ref="Q9:R9"/>
    <mergeCell ref="H10:I10"/>
    <mergeCell ref="H24:I24"/>
    <mergeCell ref="M24:N24"/>
    <mergeCell ref="Q24:R24"/>
    <mergeCell ref="H25:I25"/>
    <mergeCell ref="M25:N25"/>
    <mergeCell ref="Q25:R25"/>
    <mergeCell ref="F3:F8"/>
    <mergeCell ref="G3:G8"/>
    <mergeCell ref="L3:N3"/>
    <mergeCell ref="O3:P3"/>
    <mergeCell ref="Q3:S3"/>
    <mergeCell ref="H4:I8"/>
    <mergeCell ref="J4:J8"/>
    <mergeCell ref="M4:N4"/>
    <mergeCell ref="M10:N10"/>
    <mergeCell ref="T1:T2"/>
    <mergeCell ref="M14:N14"/>
    <mergeCell ref="Q14:R14"/>
    <mergeCell ref="M15:N15"/>
    <mergeCell ref="Q15:R15"/>
    <mergeCell ref="T4:T8"/>
    <mergeCell ref="H22:I22"/>
    <mergeCell ref="M22:N22"/>
    <mergeCell ref="Q22:R22"/>
    <mergeCell ref="M21:N21"/>
    <mergeCell ref="Q21:R21"/>
    <mergeCell ref="H30:I30"/>
    <mergeCell ref="M30:N30"/>
    <mergeCell ref="Q30:R30"/>
    <mergeCell ref="H27:I27"/>
    <mergeCell ref="M27:N27"/>
    <mergeCell ref="Q27:R27"/>
    <mergeCell ref="H28:I28"/>
    <mergeCell ref="M28:N28"/>
    <mergeCell ref="Q28:R28"/>
    <mergeCell ref="H33:I33"/>
    <mergeCell ref="M33:N33"/>
    <mergeCell ref="Q33:R33"/>
    <mergeCell ref="H34:I34"/>
    <mergeCell ref="M34:N34"/>
    <mergeCell ref="Q34:R34"/>
    <mergeCell ref="H31:I31"/>
    <mergeCell ref="M31:N31"/>
    <mergeCell ref="Q31:R31"/>
    <mergeCell ref="H32:I32"/>
    <mergeCell ref="M32:N32"/>
    <mergeCell ref="Q32:R32"/>
    <mergeCell ref="H47:I47"/>
    <mergeCell ref="M47:N47"/>
    <mergeCell ref="Q47:R47"/>
    <mergeCell ref="H38:I38"/>
    <mergeCell ref="M38:N38"/>
    <mergeCell ref="Q38:R38"/>
    <mergeCell ref="H35:I35"/>
    <mergeCell ref="M35:N35"/>
    <mergeCell ref="Q35:R35"/>
    <mergeCell ref="H53:I53"/>
    <mergeCell ref="M53:N53"/>
    <mergeCell ref="Q53:R53"/>
    <mergeCell ref="H54:I54"/>
    <mergeCell ref="M54:N54"/>
    <mergeCell ref="Q54:R54"/>
    <mergeCell ref="H48:I48"/>
    <mergeCell ref="M48:N48"/>
    <mergeCell ref="Q48:R48"/>
    <mergeCell ref="H50:I50"/>
    <mergeCell ref="M50:N50"/>
    <mergeCell ref="Q50:R50"/>
    <mergeCell ref="H55:I55"/>
    <mergeCell ref="M55:N55"/>
    <mergeCell ref="Q55:R55"/>
    <mergeCell ref="H56:I56"/>
    <mergeCell ref="M56:N56"/>
    <mergeCell ref="Q56:R56"/>
    <mergeCell ref="H57:I57"/>
    <mergeCell ref="M57:N57"/>
    <mergeCell ref="Q57:R57"/>
    <mergeCell ref="H61:I61"/>
    <mergeCell ref="M61:N61"/>
    <mergeCell ref="Q61:R61"/>
    <mergeCell ref="H62:I62"/>
    <mergeCell ref="M62:N62"/>
    <mergeCell ref="Q62:R62"/>
    <mergeCell ref="H59:I59"/>
    <mergeCell ref="M59:N59"/>
    <mergeCell ref="Q59:R59"/>
    <mergeCell ref="H60:I60"/>
    <mergeCell ref="M60:N60"/>
    <mergeCell ref="Q60:R60"/>
    <mergeCell ref="A86:E86"/>
    <mergeCell ref="A87:E87"/>
    <mergeCell ref="A88:E88"/>
    <mergeCell ref="F82:F88"/>
    <mergeCell ref="G82:J83"/>
    <mergeCell ref="L82:L83"/>
    <mergeCell ref="G86:J86"/>
    <mergeCell ref="G88:J88"/>
    <mergeCell ref="A82:E82"/>
    <mergeCell ref="A83:E83"/>
    <mergeCell ref="A84:E84"/>
    <mergeCell ref="A85:E85"/>
    <mergeCell ref="M88:N88"/>
    <mergeCell ref="Q88:R88"/>
    <mergeCell ref="S88:T88"/>
    <mergeCell ref="M86:N86"/>
    <mergeCell ref="Q86:R86"/>
    <mergeCell ref="S86:T86"/>
    <mergeCell ref="G87:J87"/>
    <mergeCell ref="M87:N87"/>
    <mergeCell ref="Q87:R87"/>
    <mergeCell ref="S87:T87"/>
    <mergeCell ref="S82:T83"/>
    <mergeCell ref="G84:J84"/>
    <mergeCell ref="M84:N84"/>
    <mergeCell ref="Q84:R84"/>
    <mergeCell ref="S84:T84"/>
    <mergeCell ref="G85:J85"/>
    <mergeCell ref="M85:N85"/>
    <mergeCell ref="Q85:R85"/>
    <mergeCell ref="S85:T85"/>
    <mergeCell ref="M82:N83"/>
    <mergeCell ref="O82:O83"/>
    <mergeCell ref="P82:P83"/>
    <mergeCell ref="B1:B8"/>
    <mergeCell ref="C1:E2"/>
    <mergeCell ref="F1:K2"/>
    <mergeCell ref="H3:K3"/>
    <mergeCell ref="K4:K8"/>
    <mergeCell ref="Q82:R83"/>
    <mergeCell ref="H75:I75"/>
    <mergeCell ref="M75:N75"/>
    <mergeCell ref="Q75:R75"/>
    <mergeCell ref="H76:I76"/>
    <mergeCell ref="M76:N76"/>
    <mergeCell ref="Q76:R76"/>
    <mergeCell ref="H67:I67"/>
    <mergeCell ref="M67:N67"/>
    <mergeCell ref="Q67:R67"/>
    <mergeCell ref="H74:I74"/>
    <mergeCell ref="M74:N74"/>
    <mergeCell ref="Q74:R74"/>
    <mergeCell ref="H65:I65"/>
    <mergeCell ref="M65:N65"/>
    <mergeCell ref="Q65:R65"/>
    <mergeCell ref="H66:I66"/>
    <mergeCell ref="M66:N66"/>
    <mergeCell ref="Q66:R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UralSOFT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Софья</dc:creator>
  <cp:lastModifiedBy>User</cp:lastModifiedBy>
  <cp:lastPrinted>2024-08-26T03:09:14Z</cp:lastPrinted>
  <dcterms:created xsi:type="dcterms:W3CDTF">2016-05-04T05:44:25Z</dcterms:created>
  <dcterms:modified xsi:type="dcterms:W3CDTF">2024-08-26T03:09:18Z</dcterms:modified>
</cp:coreProperties>
</file>